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évu" state="visible" r:id="rId4"/>
    <sheet sheetId="2" name="Réel" state="visible" r:id="rId5"/>
    <sheet sheetId="3" name="Écart" state="visible" r:id="rId6"/>
    <sheet sheetId="4" name="Mode d’emploi" state="visible" r:id="rId7"/>
  </sheets>
  <calcPr calcId="171027" fullCalcOnLoad="1"/>
</workbook>
</file>

<file path=xl/sharedStrings.xml><?xml version="1.0" encoding="utf-8"?>
<sst xmlns="http://schemas.openxmlformats.org/spreadsheetml/2006/main" count="98" uniqueCount="56">
  <si>
    <t>Budget mensuel — Prévu</t>
  </si>
  <si>
    <t>Saisissez dans les cellules jaunes ce que vous prévoyez pour chaque mois ; les lignes grises et vertes se calculent seules. Les chiffres d’exemple sont ceux d’un foyer à 2 300 € net par mois. Remplacez-les.</t>
  </si>
  <si>
    <t>Poste</t>
  </si>
  <si>
    <t>Janv.</t>
  </si>
  <si>
    <t>Févr.</t>
  </si>
  <si>
    <t>Mars</t>
  </si>
  <si>
    <t>Avr.</t>
  </si>
  <si>
    <t>Mai</t>
  </si>
  <si>
    <t>Juin</t>
  </si>
  <si>
    <t>Juil.</t>
  </si>
  <si>
    <t>Août</t>
  </si>
  <si>
    <t>Sept.</t>
  </si>
  <si>
    <t>Oct.</t>
  </si>
  <si>
    <t>Nov.</t>
  </si>
  <si>
    <t>Déc.</t>
  </si>
  <si>
    <t>Total annuel</t>
  </si>
  <si>
    <t>Moyenne mensuelle</t>
  </si>
  <si>
    <t>REVENUS</t>
  </si>
  <si>
    <t>Salaire (net)</t>
  </si>
  <si>
    <t>Revenus complémentaires</t>
  </si>
  <si>
    <t>Prime / 13e mois</t>
  </si>
  <si>
    <t>Total des revenus</t>
  </si>
  <si>
    <t>DÉPENSES</t>
  </si>
  <si>
    <t>Loyer et charges</t>
  </si>
  <si>
    <t>Énergie (électricité, gaz)</t>
  </si>
  <si>
    <t>Internet et mobile</t>
  </si>
  <si>
    <t>Courses</t>
  </si>
  <si>
    <t>Transports</t>
  </si>
  <si>
    <t>Assurances</t>
  </si>
  <si>
    <t>Santé et mutuelle</t>
  </si>
  <si>
    <t>Vêtements</t>
  </si>
  <si>
    <t>Loisirs et sorties</t>
  </si>
  <si>
    <t>Vacances et cadeaux</t>
  </si>
  <si>
    <t>Abonnements</t>
  </si>
  <si>
    <t>Crédits</t>
  </si>
  <si>
    <t>Épargne</t>
  </si>
  <si>
    <t>Divers</t>
  </si>
  <si>
    <t>Total des dépenses</t>
  </si>
  <si>
    <t>Solde (revenus − dépenses)</t>
  </si>
  <si>
    <t>Épargné (épargne + solde)</t>
  </si>
  <si>
    <t>Taux d’épargne</t>
  </si>
  <si>
    <t>Budget mensuel — Réel</t>
  </si>
  <si>
    <t>À la fin de chaque mois, saisissez ce qui est vraiment entré et sorti. Les mois vides ne comptent ni dans les totaux, ni dans les moyennes, ni dans l’écart. L’exemple a janvier à mars remplis.</t>
  </si>
  <si>
    <t>Prévu / réel — Écart</t>
  </si>
  <si>
    <t>Positif (vert) = en votre faveur : plus de revenus, moins de dépenses ou plus d’épargne que prévu. Négatif (rouge) = dépassement sur cette ligne.</t>
  </si>
  <si>
    <t>Écart cumulé</t>
  </si>
  <si>
    <t>Taux d’épargne (points)</t>
  </si>
  <si>
    <t>Budget mensuel — Mode d’emploi</t>
  </si>
  <si>
    <t/>
  </si>
  <si>
    <t>1. Onglet Prévu : en début d’année, saisissez dans les cellules jaunes les revenus attendus et les dépenses prévues pour chaque mois. Placez les dépenses saisonnières (chauffage, soldes, vacances, Noël) dans le mois où elles tombent vraiment.</t>
  </si>
  <si>
    <t>2. Onglet Réel : à la fin de chaque mois, saisissez sur les mêmes lignes ce que vous avez réellement gagné et dépensé. Les mois laissés vides ne comptent ni dans les moyennes ni dans l’écart.</t>
  </si>
  <si>
    <t>3. Onglet Écart : rien à saisir. Les cellules rouges (négatives) signalent un dépassement ; les vertes (positives) sont en votre faveur.</t>
  </si>
  <si>
    <t>4. Taux d’épargne = (Épargne + Solde) / Total des revenus. Viser environ 20 % est un bon repère ; tout chiffre positif est un début.</t>
  </si>
  <si>
    <t>5. Pour renommer un poste, modifiez-le uniquement dans l’onglet Prévu ; les autres onglets y lisent les noms. Les trois onglets se correspondent ligne à ligne : n’insérez ni ne supprimez de ligne dans un seul d’entre eux. Le reste va dans Divers.</t>
  </si>
  <si>
    <t>Les formules fonctionnent dans Excel, Google Sheets, LibreOffice et Numbers. Dans un Excel en français, elles s’affichent avec des noms français et des points-virgules (;). C’est normal.</t>
  </si>
  <si>
    <t>Pour noter vos dépenses depuis le téléphone, en photographiant un ticket ou à la voix : l’application Comptabilité Personnelle, personalaccounting.app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</si>
</sst>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quot;€&quot;;[Red]-#,##0 &quot;€&quot;"/>
    <numFmt numFmtId="165" formatCode="0.0%"/>
    <numFmt numFmtId="166" formatCode="+#,##0 &quot;€&quot;;-#,##0 &quot;€&quot;;0 &quot;€&quot;"/>
    <numFmt numFmtId="167" formatCode="+0.0%;-0.0%;0.0%"/>
  </numFmts>
  <fonts count="6" x14ac:knownFonts="1">
    <font>
      <color theme="1"/>
      <family val="2"/>
      <scheme val="minor"/>
      <sz val="11"/>
      <name val="Calibri"/>
    </font>
    <font>
      <b/>
      <color rgb="FF064E3B"/>
      <sz val="14"/>
    </font>
    <font>
      <i/>
      <color rgb="FF475569"/>
      <sz val="10"/>
    </font>
    <font>
      <b/>
      <color rgb="FFFFFFFF"/>
    </font>
    <font>
      <b/>
      <color rgb="FF064E3B"/>
    </font>
    <font>
      <b/>
    </font>
  </fonts>
  <fills count="7">
    <fill>
      <patternFill patternType="none"/>
    </fill>
    <fill>
      <patternFill patternType="gray125"/>
    </fill>
    <fill>
      <patternFill patternType="solid">
        <fgColor rgb="FF047857"/>
      </patternFill>
    </fill>
    <fill>
      <patternFill patternType="solid">
        <fgColor rgb="FFD1FAE5"/>
      </patternFill>
    </fill>
    <fill>
      <patternFill patternType="solid">
        <fgColor rgb="FFFFFBEB"/>
      </patternFill>
    </fill>
    <fill>
      <patternFill patternType="solid">
        <fgColor rgb="FFF1F5F9"/>
      </patternFill>
    </fill>
    <fill>
      <patternFill patternType="solid">
        <fgColor rgb="FFE2E8F0"/>
      </patternFill>
    </fill>
  </fills>
  <borders count="2">
    <border>
      <left/>
      <right/>
      <top/>
      <bottom/>
      <diagonal/>
    </border>
    <border>
      <left style="thin">
        <color rgb="FFD9DEE5"/>
      </left>
      <right style="thin">
        <color rgb="FFD9DEE5"/>
      </right>
      <top style="thin">
        <color rgb="FFD9DEE5"/>
      </top>
      <bottom style="thin">
        <color rgb="FFD9DEE5"/>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4" fillId="3" borderId="0" xfId="0" applyFont="1" applyFill="1"/>
    <xf numFmtId="0" fontId="0" fillId="0" borderId="1" xfId="0" applyBorder="1" applyAlignment="1"/>
    <xf numFmtId="164" fontId="0" fillId="4" borderId="1" xfId="0" applyNumberFormat="1" applyFill="1" applyBorder="1"/>
    <xf numFmtId="164" fontId="5" fillId="5" borderId="1" xfId="0" applyNumberFormat="1" applyFont="1" applyFill="1" applyBorder="1"/>
    <xf numFmtId="164" fontId="0" fillId="5" borderId="1" xfId="0" applyNumberFormat="1" applyFill="1" applyBorder="1"/>
    <xf numFmtId="0" fontId="5" fillId="6" borderId="1" xfId="0" applyFont="1" applyFill="1" applyBorder="1"/>
    <xf numFmtId="164" fontId="5" fillId="6" borderId="1" xfId="0" applyNumberFormat="1" applyFont="1" applyFill="1" applyBorder="1"/>
    <xf numFmtId="0" fontId="5" fillId="0" borderId="1" xfId="0" applyFont="1" applyBorder="1" applyAlignment="1"/>
    <xf numFmtId="0" fontId="5" fillId="3" borderId="1" xfId="0" applyFont="1" applyFill="1" applyBorder="1"/>
    <xf numFmtId="164" fontId="4" fillId="3" borderId="1" xfId="0" applyNumberFormat="1" applyFont="1" applyFill="1" applyBorder="1"/>
    <xf numFmtId="165" fontId="4" fillId="3" borderId="1" xfId="0" applyNumberFormat="1" applyFont="1" applyFill="1" applyBorder="1"/>
    <xf numFmtId="166" fontId="0" fillId="5" borderId="1" xfId="0" applyNumberFormat="1" applyFill="1" applyBorder="1"/>
    <xf numFmtId="166" fontId="5" fillId="6" borderId="1" xfId="0" applyNumberFormat="1" applyFont="1" applyFill="1" applyBorder="1"/>
    <xf numFmtId="166" fontId="4" fillId="3" borderId="1" xfId="0" applyNumberFormat="1" applyFont="1" applyFill="1" applyBorder="1"/>
    <xf numFmtId="166" fontId="5" fillId="3" borderId="1" xfId="0" applyNumberFormat="1" applyFont="1" applyFill="1" applyBorder="1"/>
    <xf numFmtId="167" fontId="4" fillId="3" borderId="1" xfId="0" applyNumberFormat="1" applyFont="1" applyFill="1" applyBorder="1"/>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cellXfs>
  <cellStyles count="1">
    <cellStyle name="Normal" xfId="0" builtinId="0"/>
  </cellStyles>
  <dxfs count="2">
    <dxf>
      <font>
        <b/>
        <color rgb="FFB91C1C"/>
      </font>
    </dxf>
    <dxf>
      <font>
        <color rgb="FF04785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47857"/>
  </sheetPr>
  <dimension ref="A1:O29"/>
  <sheetViews>
    <sheetView workbookViewId="0">
      <pane xSplit="1" ySplit="3" topLeftCell="B4" activePane="bottomRight" state="frozen"/>
      <selection pane="bottomRight"/>
    </sheetView>
  </sheetViews>
  <sheetFormatPr defaultRowHeight="15" outlineLevelRow="0" outlineLevelCol="0" x14ac:dyDescent="55"/>
  <cols>
    <col min="1" max="1" width="30" customWidth="1"/>
    <col min="2" max="13" width="11" customWidth="1"/>
    <col min="14" max="14" width="15" customWidth="1"/>
    <col min="15" max="15" width="14" customWidth="1"/>
  </cols>
  <sheetData>
    <row r="1" spans="1:1" x14ac:dyDescent="0.25">
      <c r="A1" s="1" t="s">
        <v>0</v>
      </c>
    </row>
    <row r="2" spans="1:1" x14ac:dyDescent="0.25">
      <c r="A2" s="2" t="s">
        <v>1</v>
      </c>
    </row>
    <row r="3" spans="1:15"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row>
    <row r="4" spans="1:1" x14ac:dyDescent="0.25">
      <c r="A4" s="4" t="s">
        <v>17</v>
      </c>
    </row>
    <row r="5" spans="1:15" x14ac:dyDescent="0.25">
      <c r="A5" s="5" t="s">
        <v>18</v>
      </c>
      <c r="B5" s="6">
        <v>2300</v>
      </c>
      <c r="C5" s="6">
        <v>2300</v>
      </c>
      <c r="D5" s="6">
        <v>2300</v>
      </c>
      <c r="E5" s="6">
        <v>2300</v>
      </c>
      <c r="F5" s="6">
        <v>2300</v>
      </c>
      <c r="G5" s="6">
        <v>2300</v>
      </c>
      <c r="H5" s="6">
        <v>2300</v>
      </c>
      <c r="I5" s="6">
        <v>2300</v>
      </c>
      <c r="J5" s="6">
        <v>2300</v>
      </c>
      <c r="K5" s="6">
        <v>2300</v>
      </c>
      <c r="L5" s="6">
        <v>2300</v>
      </c>
      <c r="M5" s="6">
        <v>2300</v>
      </c>
      <c r="N5" s="7">
        <f>SUM(B5:M5)</f>
        <v>27600</v>
      </c>
      <c r="O5" s="8">
        <f>IF(COUNT(B5:M5)=0,"",AVERAGE(B5:M5))</f>
        <v>2300</v>
      </c>
    </row>
    <row r="6" spans="1:15" x14ac:dyDescent="0.25">
      <c r="A6" s="5" t="s">
        <v>19</v>
      </c>
      <c r="B6" s="6">
        <v>0</v>
      </c>
      <c r="C6" s="6">
        <v>0</v>
      </c>
      <c r="D6" s="6">
        <v>0</v>
      </c>
      <c r="E6" s="6">
        <v>0</v>
      </c>
      <c r="F6" s="6">
        <v>0</v>
      </c>
      <c r="G6" s="6">
        <v>0</v>
      </c>
      <c r="H6" s="6">
        <v>0</v>
      </c>
      <c r="I6" s="6">
        <v>0</v>
      </c>
      <c r="J6" s="6">
        <v>0</v>
      </c>
      <c r="K6" s="6">
        <v>0</v>
      </c>
      <c r="L6" s="6">
        <v>0</v>
      </c>
      <c r="M6" s="6">
        <v>0</v>
      </c>
      <c r="N6" s="7">
        <f>SUM(B6:M6)</f>
        <v>0</v>
      </c>
      <c r="O6" s="8">
        <f>IF(COUNT(B6:M6)=0,"",AVERAGE(B6:M6))</f>
        <v>0</v>
      </c>
    </row>
    <row r="7" spans="1:15" x14ac:dyDescent="0.25">
      <c r="A7" s="5" t="s">
        <v>20</v>
      </c>
      <c r="B7" s="6">
        <v>0</v>
      </c>
      <c r="C7" s="6">
        <v>0</v>
      </c>
      <c r="D7" s="6">
        <v>0</v>
      </c>
      <c r="E7" s="6">
        <v>0</v>
      </c>
      <c r="F7" s="6">
        <v>0</v>
      </c>
      <c r="G7" s="6">
        <v>0</v>
      </c>
      <c r="H7" s="6">
        <v>0</v>
      </c>
      <c r="I7" s="6">
        <v>0</v>
      </c>
      <c r="J7" s="6">
        <v>0</v>
      </c>
      <c r="K7" s="6">
        <v>0</v>
      </c>
      <c r="L7" s="6">
        <v>0</v>
      </c>
      <c r="M7" s="6">
        <v>900</v>
      </c>
      <c r="N7" s="7">
        <f>SUM(B7:M7)</f>
        <v>900</v>
      </c>
      <c r="O7" s="8">
        <f>IF(COUNT(B7:M7)=0,"",AVERAGE(B7:M7))</f>
        <v>75</v>
      </c>
    </row>
    <row r="8" spans="1:15" x14ac:dyDescent="0.25">
      <c r="A8" s="9" t="s">
        <v>21</v>
      </c>
      <c r="B8" s="10">
        <f>IF(COUNT(B5:B7,B11:B24)=0,"",SUM(B5:B7))</f>
        <v>2300</v>
      </c>
      <c r="C8" s="10">
        <f>IF(COUNT(C5:C7,C11:C24)=0,"",SUM(C5:C7))</f>
        <v>2300</v>
      </c>
      <c r="D8" s="10">
        <f>IF(COUNT(D5:D7,D11:D24)=0,"",SUM(D5:D7))</f>
        <v>2300</v>
      </c>
      <c r="E8" s="10">
        <f>IF(COUNT(E5:E7,E11:E24)=0,"",SUM(E5:E7))</f>
        <v>2300</v>
      </c>
      <c r="F8" s="10">
        <f>IF(COUNT(F5:F7,F11:F24)=0,"",SUM(F5:F7))</f>
        <v>2300</v>
      </c>
      <c r="G8" s="10">
        <f>IF(COUNT(G5:G7,G11:G24)=0,"",SUM(G5:G7))</f>
        <v>2300</v>
      </c>
      <c r="H8" s="10">
        <f>IF(COUNT(H5:H7,H11:H24)=0,"",SUM(H5:H7))</f>
        <v>2300</v>
      </c>
      <c r="I8" s="10">
        <f>IF(COUNT(I5:I7,I11:I24)=0,"",SUM(I5:I7))</f>
        <v>2300</v>
      </c>
      <c r="J8" s="10">
        <f>IF(COUNT(J5:J7,J11:J24)=0,"",SUM(J5:J7))</f>
        <v>2300</v>
      </c>
      <c r="K8" s="10">
        <f>IF(COUNT(K5:K7,K11:K24)=0,"",SUM(K5:K7))</f>
        <v>2300</v>
      </c>
      <c r="L8" s="10">
        <f>IF(COUNT(L5:L7,L11:L24)=0,"",SUM(L5:L7))</f>
        <v>2300</v>
      </c>
      <c r="M8" s="10">
        <f>IF(COUNT(M5:M7,M11:M24)=0,"",SUM(M5:M7))</f>
        <v>3200</v>
      </c>
      <c r="N8" s="10">
        <f>SUM(B8:M8)</f>
        <v>28500</v>
      </c>
      <c r="O8" s="10">
        <f>IF(COUNT(B8:M8)=0,"",AVERAGE(B8:M8))</f>
        <v>2375</v>
      </c>
    </row>
    <row r="10" spans="1:1" x14ac:dyDescent="0.25">
      <c r="A10" s="4" t="s">
        <v>22</v>
      </c>
    </row>
    <row r="11" spans="1:15" x14ac:dyDescent="0.25">
      <c r="A11" s="5" t="s">
        <v>23</v>
      </c>
      <c r="B11" s="6">
        <v>780</v>
      </c>
      <c r="C11" s="6">
        <v>780</v>
      </c>
      <c r="D11" s="6">
        <v>780</v>
      </c>
      <c r="E11" s="6">
        <v>780</v>
      </c>
      <c r="F11" s="6">
        <v>780</v>
      </c>
      <c r="G11" s="6">
        <v>780</v>
      </c>
      <c r="H11" s="6">
        <v>780</v>
      </c>
      <c r="I11" s="6">
        <v>780</v>
      </c>
      <c r="J11" s="6">
        <v>780</v>
      </c>
      <c r="K11" s="6">
        <v>780</v>
      </c>
      <c r="L11" s="6">
        <v>780</v>
      </c>
      <c r="M11" s="6">
        <v>780</v>
      </c>
      <c r="N11" s="7">
        <f>SUM(B11:M11)</f>
        <v>9360</v>
      </c>
      <c r="O11" s="8">
        <f>IF(COUNT(B11:M11)=0,"",AVERAGE(B11:M11))</f>
        <v>780</v>
      </c>
    </row>
    <row r="12" spans="1:15" x14ac:dyDescent="0.25">
      <c r="A12" s="5" t="s">
        <v>24</v>
      </c>
      <c r="B12" s="6">
        <v>120</v>
      </c>
      <c r="C12" s="6">
        <v>115</v>
      </c>
      <c r="D12" s="6">
        <v>95</v>
      </c>
      <c r="E12" s="6">
        <v>75</v>
      </c>
      <c r="F12" s="6">
        <v>60</v>
      </c>
      <c r="G12" s="6">
        <v>50</v>
      </c>
      <c r="H12" s="6">
        <v>50</v>
      </c>
      <c r="I12" s="6">
        <v>50</v>
      </c>
      <c r="J12" s="6">
        <v>55</v>
      </c>
      <c r="K12" s="6">
        <v>75</v>
      </c>
      <c r="L12" s="6">
        <v>100</v>
      </c>
      <c r="M12" s="6">
        <v>120</v>
      </c>
      <c r="N12" s="7">
        <f>SUM(B12:M12)</f>
        <v>965</v>
      </c>
      <c r="O12" s="8">
        <f>IF(COUNT(B12:M12)=0,"",AVERAGE(B12:M12))</f>
        <v>80.416666667</v>
      </c>
    </row>
    <row r="13" spans="1:15" x14ac:dyDescent="0.25">
      <c r="A13" s="5" t="s">
        <v>25</v>
      </c>
      <c r="B13" s="6">
        <v>45</v>
      </c>
      <c r="C13" s="6">
        <v>45</v>
      </c>
      <c r="D13" s="6">
        <v>45</v>
      </c>
      <c r="E13" s="6">
        <v>45</v>
      </c>
      <c r="F13" s="6">
        <v>45</v>
      </c>
      <c r="G13" s="6">
        <v>45</v>
      </c>
      <c r="H13" s="6">
        <v>45</v>
      </c>
      <c r="I13" s="6">
        <v>45</v>
      </c>
      <c r="J13" s="6">
        <v>45</v>
      </c>
      <c r="K13" s="6">
        <v>45</v>
      </c>
      <c r="L13" s="6">
        <v>45</v>
      </c>
      <c r="M13" s="6">
        <v>45</v>
      </c>
      <c r="N13" s="7">
        <f>SUM(B13:M13)</f>
        <v>540</v>
      </c>
      <c r="O13" s="8">
        <f>IF(COUNT(B13:M13)=0,"",AVERAGE(B13:M13))</f>
        <v>45</v>
      </c>
    </row>
    <row r="14" spans="1:15" x14ac:dyDescent="0.25">
      <c r="A14" s="5" t="s">
        <v>26</v>
      </c>
      <c r="B14" s="6">
        <v>380</v>
      </c>
      <c r="C14" s="6">
        <v>380</v>
      </c>
      <c r="D14" s="6">
        <v>380</v>
      </c>
      <c r="E14" s="6">
        <v>380</v>
      </c>
      <c r="F14" s="6">
        <v>380</v>
      </c>
      <c r="G14" s="6">
        <v>380</v>
      </c>
      <c r="H14" s="6">
        <v>380</v>
      </c>
      <c r="I14" s="6">
        <v>380</v>
      </c>
      <c r="J14" s="6">
        <v>380</v>
      </c>
      <c r="K14" s="6">
        <v>380</v>
      </c>
      <c r="L14" s="6">
        <v>380</v>
      </c>
      <c r="M14" s="6">
        <v>380</v>
      </c>
      <c r="N14" s="7">
        <f>SUM(B14:M14)</f>
        <v>4560</v>
      </c>
      <c r="O14" s="8">
        <f>IF(COUNT(B14:M14)=0,"",AVERAGE(B14:M14))</f>
        <v>380</v>
      </c>
    </row>
    <row r="15" spans="1:15" x14ac:dyDescent="0.25">
      <c r="A15" s="5" t="s">
        <v>27</v>
      </c>
      <c r="B15" s="6">
        <v>140</v>
      </c>
      <c r="C15" s="6">
        <v>140</v>
      </c>
      <c r="D15" s="6">
        <v>140</v>
      </c>
      <c r="E15" s="6">
        <v>140</v>
      </c>
      <c r="F15" s="6">
        <v>140</v>
      </c>
      <c r="G15" s="6">
        <v>140</v>
      </c>
      <c r="H15" s="6">
        <v>140</v>
      </c>
      <c r="I15" s="6">
        <v>140</v>
      </c>
      <c r="J15" s="6">
        <v>140</v>
      </c>
      <c r="K15" s="6">
        <v>140</v>
      </c>
      <c r="L15" s="6">
        <v>140</v>
      </c>
      <c r="M15" s="6">
        <v>140</v>
      </c>
      <c r="N15" s="7">
        <f>SUM(B15:M15)</f>
        <v>1680</v>
      </c>
      <c r="O15" s="8">
        <f>IF(COUNT(B15:M15)=0,"",AVERAGE(B15:M15))</f>
        <v>140</v>
      </c>
    </row>
    <row r="16" spans="1:15" x14ac:dyDescent="0.25">
      <c r="A16" s="5" t="s">
        <v>28</v>
      </c>
      <c r="B16" s="6">
        <v>45</v>
      </c>
      <c r="C16" s="6">
        <v>45</v>
      </c>
      <c r="D16" s="6">
        <v>45</v>
      </c>
      <c r="E16" s="6">
        <v>45</v>
      </c>
      <c r="F16" s="6">
        <v>45</v>
      </c>
      <c r="G16" s="6">
        <v>45</v>
      </c>
      <c r="H16" s="6">
        <v>45</v>
      </c>
      <c r="I16" s="6">
        <v>45</v>
      </c>
      <c r="J16" s="6">
        <v>45</v>
      </c>
      <c r="K16" s="6">
        <v>45</v>
      </c>
      <c r="L16" s="6">
        <v>45</v>
      </c>
      <c r="M16" s="6">
        <v>45</v>
      </c>
      <c r="N16" s="7">
        <f>SUM(B16:M16)</f>
        <v>540</v>
      </c>
      <c r="O16" s="8">
        <f>IF(COUNT(B16:M16)=0,"",AVERAGE(B16:M16))</f>
        <v>45</v>
      </c>
    </row>
    <row r="17" spans="1:15" x14ac:dyDescent="0.25">
      <c r="A17" s="5" t="s">
        <v>29</v>
      </c>
      <c r="B17" s="6">
        <v>55</v>
      </c>
      <c r="C17" s="6">
        <v>55</v>
      </c>
      <c r="D17" s="6">
        <v>55</v>
      </c>
      <c r="E17" s="6">
        <v>55</v>
      </c>
      <c r="F17" s="6">
        <v>55</v>
      </c>
      <c r="G17" s="6">
        <v>55</v>
      </c>
      <c r="H17" s="6">
        <v>55</v>
      </c>
      <c r="I17" s="6">
        <v>55</v>
      </c>
      <c r="J17" s="6">
        <v>55</v>
      </c>
      <c r="K17" s="6">
        <v>55</v>
      </c>
      <c r="L17" s="6">
        <v>55</v>
      </c>
      <c r="M17" s="6">
        <v>55</v>
      </c>
      <c r="N17" s="7">
        <f>SUM(B17:M17)</f>
        <v>660</v>
      </c>
      <c r="O17" s="8">
        <f>IF(COUNT(B17:M17)=0,"",AVERAGE(B17:M17))</f>
        <v>55</v>
      </c>
    </row>
    <row r="18" spans="1:15" x14ac:dyDescent="0.25">
      <c r="A18" s="5" t="s">
        <v>30</v>
      </c>
      <c r="B18" s="6">
        <v>100</v>
      </c>
      <c r="C18" s="6">
        <v>40</v>
      </c>
      <c r="D18" s="6">
        <v>40</v>
      </c>
      <c r="E18" s="6">
        <v>40</v>
      </c>
      <c r="F18" s="6">
        <v>40</v>
      </c>
      <c r="G18" s="6">
        <v>40</v>
      </c>
      <c r="H18" s="6">
        <v>90</v>
      </c>
      <c r="I18" s="6">
        <v>40</v>
      </c>
      <c r="J18" s="6">
        <v>40</v>
      </c>
      <c r="K18" s="6">
        <v>40</v>
      </c>
      <c r="L18" s="6">
        <v>40</v>
      </c>
      <c r="M18" s="6">
        <v>40</v>
      </c>
      <c r="N18" s="7">
        <f>SUM(B18:M18)</f>
        <v>590</v>
      </c>
      <c r="O18" s="8">
        <f>IF(COUNT(B18:M18)=0,"",AVERAGE(B18:M18))</f>
        <v>49.166666667</v>
      </c>
    </row>
    <row r="19" spans="1:15" x14ac:dyDescent="0.25">
      <c r="A19" s="5" t="s">
        <v>31</v>
      </c>
      <c r="B19" s="6">
        <v>120</v>
      </c>
      <c r="C19" s="6">
        <v>120</v>
      </c>
      <c r="D19" s="6">
        <v>120</v>
      </c>
      <c r="E19" s="6">
        <v>120</v>
      </c>
      <c r="F19" s="6">
        <v>120</v>
      </c>
      <c r="G19" s="6">
        <v>120</v>
      </c>
      <c r="H19" s="6">
        <v>120</v>
      </c>
      <c r="I19" s="6">
        <v>120</v>
      </c>
      <c r="J19" s="6">
        <v>120</v>
      </c>
      <c r="K19" s="6">
        <v>120</v>
      </c>
      <c r="L19" s="6">
        <v>120</v>
      </c>
      <c r="M19" s="6">
        <v>120</v>
      </c>
      <c r="N19" s="7">
        <f>SUM(B19:M19)</f>
        <v>1440</v>
      </c>
      <c r="O19" s="8">
        <f>IF(COUNT(B19:M19)=0,"",AVERAGE(B19:M19))</f>
        <v>120</v>
      </c>
    </row>
    <row r="20" spans="1:15" x14ac:dyDescent="0.25">
      <c r="A20" s="5" t="s">
        <v>32</v>
      </c>
      <c r="B20" s="6">
        <v>20</v>
      </c>
      <c r="C20" s="6">
        <v>20</v>
      </c>
      <c r="D20" s="6">
        <v>20</v>
      </c>
      <c r="E20" s="6">
        <v>20</v>
      </c>
      <c r="F20" s="6">
        <v>20</v>
      </c>
      <c r="G20" s="6">
        <v>20</v>
      </c>
      <c r="H20" s="6">
        <v>20</v>
      </c>
      <c r="I20" s="6">
        <v>550</v>
      </c>
      <c r="J20" s="6">
        <v>20</v>
      </c>
      <c r="K20" s="6">
        <v>20</v>
      </c>
      <c r="L20" s="6">
        <v>20</v>
      </c>
      <c r="M20" s="6">
        <v>280</v>
      </c>
      <c r="N20" s="7">
        <f>SUM(B20:M20)</f>
        <v>1030</v>
      </c>
      <c r="O20" s="8">
        <f>IF(COUNT(B20:M20)=0,"",AVERAGE(B20:M20))</f>
        <v>85.833333333</v>
      </c>
    </row>
    <row r="21" spans="1:15" x14ac:dyDescent="0.25">
      <c r="A21" s="5" t="s">
        <v>33</v>
      </c>
      <c r="B21" s="6">
        <v>30</v>
      </c>
      <c r="C21" s="6">
        <v>30</v>
      </c>
      <c r="D21" s="6">
        <v>30</v>
      </c>
      <c r="E21" s="6">
        <v>30</v>
      </c>
      <c r="F21" s="6">
        <v>30</v>
      </c>
      <c r="G21" s="6">
        <v>30</v>
      </c>
      <c r="H21" s="6">
        <v>30</v>
      </c>
      <c r="I21" s="6">
        <v>30</v>
      </c>
      <c r="J21" s="6">
        <v>30</v>
      </c>
      <c r="K21" s="6">
        <v>30</v>
      </c>
      <c r="L21" s="6">
        <v>30</v>
      </c>
      <c r="M21" s="6">
        <v>30</v>
      </c>
      <c r="N21" s="7">
        <f>SUM(B21:M21)</f>
        <v>360</v>
      </c>
      <c r="O21" s="8">
        <f>IF(COUNT(B21:M21)=0,"",AVERAGE(B21:M21))</f>
        <v>30</v>
      </c>
    </row>
    <row r="22" spans="1:15" x14ac:dyDescent="0.25">
      <c r="A22" s="5" t="s">
        <v>34</v>
      </c>
      <c r="B22" s="6">
        <v>120</v>
      </c>
      <c r="C22" s="6">
        <v>120</v>
      </c>
      <c r="D22" s="6">
        <v>120</v>
      </c>
      <c r="E22" s="6">
        <v>120</v>
      </c>
      <c r="F22" s="6">
        <v>120</v>
      </c>
      <c r="G22" s="6">
        <v>120</v>
      </c>
      <c r="H22" s="6">
        <v>120</v>
      </c>
      <c r="I22" s="6">
        <v>120</v>
      </c>
      <c r="J22" s="6">
        <v>120</v>
      </c>
      <c r="K22" s="6">
        <v>120</v>
      </c>
      <c r="L22" s="6">
        <v>120</v>
      </c>
      <c r="M22" s="6">
        <v>120</v>
      </c>
      <c r="N22" s="7">
        <f>SUM(B22:M22)</f>
        <v>1440</v>
      </c>
      <c r="O22" s="8">
        <f>IF(COUNT(B22:M22)=0,"",AVERAGE(B22:M22))</f>
        <v>120</v>
      </c>
    </row>
    <row r="23" spans="1:15" x14ac:dyDescent="0.25">
      <c r="A23" s="11" t="s">
        <v>35</v>
      </c>
      <c r="B23" s="6">
        <v>200</v>
      </c>
      <c r="C23" s="6">
        <v>200</v>
      </c>
      <c r="D23" s="6">
        <v>200</v>
      </c>
      <c r="E23" s="6">
        <v>200</v>
      </c>
      <c r="F23" s="6">
        <v>200</v>
      </c>
      <c r="G23" s="6">
        <v>200</v>
      </c>
      <c r="H23" s="6">
        <v>200</v>
      </c>
      <c r="I23" s="6">
        <v>200</v>
      </c>
      <c r="J23" s="6">
        <v>200</v>
      </c>
      <c r="K23" s="6">
        <v>200</v>
      </c>
      <c r="L23" s="6">
        <v>200</v>
      </c>
      <c r="M23" s="6">
        <v>200</v>
      </c>
      <c r="N23" s="7">
        <f>SUM(B23:M23)</f>
        <v>2400</v>
      </c>
      <c r="O23" s="8">
        <f>IF(COUNT(B23:M23)=0,"",AVERAGE(B23:M23))</f>
        <v>200</v>
      </c>
    </row>
    <row r="24" spans="1:15" x14ac:dyDescent="0.25">
      <c r="A24" s="5" t="s">
        <v>36</v>
      </c>
      <c r="B24" s="6">
        <v>40</v>
      </c>
      <c r="C24" s="6">
        <v>40</v>
      </c>
      <c r="D24" s="6">
        <v>40</v>
      </c>
      <c r="E24" s="6">
        <v>40</v>
      </c>
      <c r="F24" s="6">
        <v>40</v>
      </c>
      <c r="G24" s="6">
        <v>40</v>
      </c>
      <c r="H24" s="6">
        <v>40</v>
      </c>
      <c r="I24" s="6">
        <v>40</v>
      </c>
      <c r="J24" s="6">
        <v>40</v>
      </c>
      <c r="K24" s="6">
        <v>40</v>
      </c>
      <c r="L24" s="6">
        <v>40</v>
      </c>
      <c r="M24" s="6">
        <v>40</v>
      </c>
      <c r="N24" s="7">
        <f>SUM(B24:M24)</f>
        <v>480</v>
      </c>
      <c r="O24" s="8">
        <f>IF(COUNT(B24:M24)=0,"",AVERAGE(B24:M24))</f>
        <v>40</v>
      </c>
    </row>
    <row r="25" spans="1:15" x14ac:dyDescent="0.25">
      <c r="A25" s="9" t="s">
        <v>37</v>
      </c>
      <c r="B25" s="10">
        <f>IF(COUNT(B5:B7,B11:B24)=0,"",SUM(B11:B24))</f>
        <v>2195</v>
      </c>
      <c r="C25" s="10">
        <f>IF(COUNT(C5:C7,C11:C24)=0,"",SUM(C11:C24))</f>
        <v>2130</v>
      </c>
      <c r="D25" s="10">
        <f>IF(COUNT(D5:D7,D11:D24)=0,"",SUM(D11:D24))</f>
        <v>2110</v>
      </c>
      <c r="E25" s="10">
        <f>IF(COUNT(E5:E7,E11:E24)=0,"",SUM(E11:E24))</f>
        <v>2090</v>
      </c>
      <c r="F25" s="10">
        <f>IF(COUNT(F5:F7,F11:F24)=0,"",SUM(F11:F24))</f>
        <v>2075</v>
      </c>
      <c r="G25" s="10">
        <f>IF(COUNT(G5:G7,G11:G24)=0,"",SUM(G11:G24))</f>
        <v>2065</v>
      </c>
      <c r="H25" s="10">
        <f>IF(COUNT(H5:H7,H11:H24)=0,"",SUM(H11:H24))</f>
        <v>2115</v>
      </c>
      <c r="I25" s="10">
        <f>IF(COUNT(I5:I7,I11:I24)=0,"",SUM(I11:I24))</f>
        <v>2595</v>
      </c>
      <c r="J25" s="10">
        <f>IF(COUNT(J5:J7,J11:J24)=0,"",SUM(J11:J24))</f>
        <v>2070</v>
      </c>
      <c r="K25" s="10">
        <f>IF(COUNT(K5:K7,K11:K24)=0,"",SUM(K11:K24))</f>
        <v>2090</v>
      </c>
      <c r="L25" s="10">
        <f>IF(COUNT(L5:L7,L11:L24)=0,"",SUM(L11:L24))</f>
        <v>2115</v>
      </c>
      <c r="M25" s="10">
        <f>IF(COUNT(M5:M7,M11:M24)=0,"",SUM(M11:M24))</f>
        <v>2395</v>
      </c>
      <c r="N25" s="10">
        <f>SUM(B25:M25)</f>
        <v>26045</v>
      </c>
      <c r="O25" s="10">
        <f>IF(COUNT(B25:M25)=0,"",AVERAGE(B25:M25))</f>
        <v>2170.4166667</v>
      </c>
    </row>
    <row r="27" spans="1:15" x14ac:dyDescent="0.25">
      <c r="A27" s="12" t="s">
        <v>38</v>
      </c>
      <c r="B27" s="13">
        <f>IF(B8="","",B8-B25)</f>
        <v>105</v>
      </c>
      <c r="C27" s="13">
        <f>IF(C8="","",C8-C25)</f>
        <v>170</v>
      </c>
      <c r="D27" s="13">
        <f>IF(D8="","",D8-D25)</f>
        <v>190</v>
      </c>
      <c r="E27" s="13">
        <f>IF(E8="","",E8-E25)</f>
        <v>210</v>
      </c>
      <c r="F27" s="13">
        <f>IF(F8="","",F8-F25)</f>
        <v>225</v>
      </c>
      <c r="G27" s="13">
        <f>IF(G8="","",G8-G25)</f>
        <v>235</v>
      </c>
      <c r="H27" s="13">
        <f>IF(H8="","",H8-H25)</f>
        <v>185</v>
      </c>
      <c r="I27" s="13">
        <f>IF(I8="","",I8-I25)</f>
        <v>-295</v>
      </c>
      <c r="J27" s="13">
        <f>IF(J8="","",J8-J25)</f>
        <v>230</v>
      </c>
      <c r="K27" s="13">
        <f>IF(K8="","",K8-K25)</f>
        <v>210</v>
      </c>
      <c r="L27" s="13">
        <f>IF(L8="","",L8-L25)</f>
        <v>185</v>
      </c>
      <c r="M27" s="13">
        <f>IF(M8="","",M8-M25)</f>
        <v>805</v>
      </c>
      <c r="N27" s="13">
        <f>SUM(B27:M27)</f>
        <v>2455</v>
      </c>
      <c r="O27" s="13">
        <f>IF(COUNT(B27:M27)=0,"",AVERAGE(B27:M27))</f>
        <v>204.58333333</v>
      </c>
    </row>
    <row r="28" spans="1:15" x14ac:dyDescent="0.25">
      <c r="A28" s="12" t="s">
        <v>39</v>
      </c>
      <c r="B28" s="13">
        <f>IF(B8="","",B23+B27)</f>
        <v>305</v>
      </c>
      <c r="C28" s="13">
        <f>IF(C8="","",C23+C27)</f>
        <v>370</v>
      </c>
      <c r="D28" s="13">
        <f>IF(D8="","",D23+D27)</f>
        <v>390</v>
      </c>
      <c r="E28" s="13">
        <f>IF(E8="","",E23+E27)</f>
        <v>410</v>
      </c>
      <c r="F28" s="13">
        <f>IF(F8="","",F23+F27)</f>
        <v>425</v>
      </c>
      <c r="G28" s="13">
        <f>IF(G8="","",G23+G27)</f>
        <v>435</v>
      </c>
      <c r="H28" s="13">
        <f>IF(H8="","",H23+H27)</f>
        <v>385</v>
      </c>
      <c r="I28" s="13">
        <f>IF(I8="","",I23+I27)</f>
        <v>-95</v>
      </c>
      <c r="J28" s="13">
        <f>IF(J8="","",J23+J27)</f>
        <v>430</v>
      </c>
      <c r="K28" s="13">
        <f>IF(K8="","",K23+K27)</f>
        <v>410</v>
      </c>
      <c r="L28" s="13">
        <f>IF(L8="","",L23+L27)</f>
        <v>385</v>
      </c>
      <c r="M28" s="13">
        <f>IF(M8="","",M23+M27)</f>
        <v>1005</v>
      </c>
      <c r="N28" s="13">
        <f>SUM(B28:M28)</f>
        <v>4855</v>
      </c>
      <c r="O28" s="13">
        <f>IF(COUNT(B28:M28)=0,"",AVERAGE(B28:M28))</f>
        <v>404.58333333</v>
      </c>
    </row>
    <row r="29" spans="1:15" x14ac:dyDescent="0.25">
      <c r="A29" s="12" t="s">
        <v>40</v>
      </c>
      <c r="B29" s="14">
        <f>IF(N(B8)=0,"",B28/B8)</f>
        <v>0.13260869565</v>
      </c>
      <c r="C29" s="14">
        <f>IF(N(C8)=0,"",C28/C8)</f>
        <v>0.16086956522</v>
      </c>
      <c r="D29" s="14">
        <f>IF(N(D8)=0,"",D28/D8)</f>
        <v>0.16956521739</v>
      </c>
      <c r="E29" s="14">
        <f>IF(N(E8)=0,"",E28/E8)</f>
        <v>0.17826086957</v>
      </c>
      <c r="F29" s="14">
        <f>IF(N(F8)=0,"",F28/F8)</f>
        <v>0.1847826087</v>
      </c>
      <c r="G29" s="14">
        <f>IF(N(G8)=0,"",G28/G8)</f>
        <v>0.18913043478</v>
      </c>
      <c r="H29" s="14">
        <f>IF(N(H8)=0,"",H28/H8)</f>
        <v>0.16739130435</v>
      </c>
      <c r="I29" s="14">
        <f>IF(N(I8)=0,"",I28/I8)</f>
        <v>-0.041304347826</v>
      </c>
      <c r="J29" s="14">
        <f>IF(N(J8)=0,"",J28/J8)</f>
        <v>0.18695652174</v>
      </c>
      <c r="K29" s="14">
        <f>IF(N(K8)=0,"",K28/K8)</f>
        <v>0.17826086957</v>
      </c>
      <c r="L29" s="14">
        <f>IF(N(L8)=0,"",L28/L8)</f>
        <v>0.16739130435</v>
      </c>
      <c r="M29" s="14">
        <f>IF(N(M8)=0,"",M28/M8)</f>
        <v>0.3140625</v>
      </c>
      <c r="N29" s="14">
        <f>IF(N(N8)=0,"",N28/N8)</f>
        <v>0.17035087719</v>
      </c>
      <c r="O29" s="14">
        <f>IF(N(O8)=0,"",O28/O8)</f>
        <v>0.17035087719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EA5E9"/>
  </sheetPr>
  <dimension ref="A1:O29"/>
  <sheetViews>
    <sheetView workbookViewId="0">
      <pane xSplit="1" ySplit="3" topLeftCell="B4" activePane="bottomRight" state="frozen"/>
      <selection pane="bottomRight"/>
    </sheetView>
  </sheetViews>
  <sheetFormatPr defaultRowHeight="15" outlineLevelRow="0" outlineLevelCol="0" x14ac:dyDescent="55"/>
  <cols>
    <col min="1" max="1" width="30" customWidth="1"/>
    <col min="2" max="13" width="11" customWidth="1"/>
    <col min="14" max="14" width="15" customWidth="1"/>
    <col min="15" max="15" width="14" customWidth="1"/>
  </cols>
  <sheetData>
    <row r="1" spans="1:1" x14ac:dyDescent="0.25">
      <c r="A1" s="1" t="s">
        <v>41</v>
      </c>
    </row>
    <row r="2" spans="1:1" x14ac:dyDescent="0.25">
      <c r="A2" s="2" t="s">
        <v>42</v>
      </c>
    </row>
    <row r="3" spans="1:15"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row>
    <row r="4" spans="1:1" x14ac:dyDescent="0.25">
      <c r="A4" s="4" t="s">
        <v>17</v>
      </c>
    </row>
    <row r="5" spans="1:15" x14ac:dyDescent="0.25">
      <c r="A5" s="5" t="str">
        <f>'Prévu'!A5</f>
        <v>Salaire (net)</v>
      </c>
      <c r="B5" s="6">
        <v>2300</v>
      </c>
      <c r="C5" s="6">
        <v>2300</v>
      </c>
      <c r="D5" s="6">
        <v>2300</v>
      </c>
      <c r="E5" s="6"/>
      <c r="F5" s="6"/>
      <c r="G5" s="6"/>
      <c r="H5" s="6"/>
      <c r="I5" s="6"/>
      <c r="J5" s="6"/>
      <c r="K5" s="6"/>
      <c r="L5" s="6"/>
      <c r="M5" s="6"/>
      <c r="N5" s="7">
        <f>SUM(B5:M5)</f>
        <v>6900</v>
      </c>
      <c r="O5" s="8">
        <f>IF(COUNT(B5:M5)=0,"",AVERAGE(B5:M5))</f>
        <v>2300</v>
      </c>
    </row>
    <row r="6" spans="1:15" x14ac:dyDescent="0.25">
      <c r="A6" s="5" t="str">
        <f>'Prévu'!A6</f>
        <v>Revenus complémentaires</v>
      </c>
      <c r="B6" s="6">
        <v>0</v>
      </c>
      <c r="C6" s="6">
        <v>200</v>
      </c>
      <c r="D6" s="6">
        <v>0</v>
      </c>
      <c r="E6" s="6"/>
      <c r="F6" s="6"/>
      <c r="G6" s="6"/>
      <c r="H6" s="6"/>
      <c r="I6" s="6"/>
      <c r="J6" s="6"/>
      <c r="K6" s="6"/>
      <c r="L6" s="6"/>
      <c r="M6" s="6"/>
      <c r="N6" s="7">
        <f>SUM(B6:M6)</f>
        <v>200</v>
      </c>
      <c r="O6" s="8">
        <f>IF(COUNT(B6:M6)=0,"",AVERAGE(B6:M6))</f>
        <v>66.666666667</v>
      </c>
    </row>
    <row r="7" spans="1:15" x14ac:dyDescent="0.25">
      <c r="A7" s="5" t="str">
        <f>'Prévu'!A7</f>
        <v>Prime / 13e mois</v>
      </c>
      <c r="B7" s="6">
        <v>0</v>
      </c>
      <c r="C7" s="6">
        <v>0</v>
      </c>
      <c r="D7" s="6">
        <v>0</v>
      </c>
      <c r="E7" s="6"/>
      <c r="F7" s="6"/>
      <c r="G7" s="6"/>
      <c r="H7" s="6"/>
      <c r="I7" s="6"/>
      <c r="J7" s="6"/>
      <c r="K7" s="6"/>
      <c r="L7" s="6"/>
      <c r="M7" s="6"/>
      <c r="N7" s="7">
        <f>SUM(B7:M7)</f>
        <v>0</v>
      </c>
      <c r="O7" s="8">
        <f>IF(COUNT(B7:M7)=0,"",AVERAGE(B7:M7))</f>
        <v>0</v>
      </c>
    </row>
    <row r="8" spans="1:15" x14ac:dyDescent="0.25">
      <c r="A8" s="9" t="s">
        <v>21</v>
      </c>
      <c r="B8" s="10">
        <f>IF(COUNT(B5:B7,B11:B24)=0,"",SUM(B5:B7))</f>
        <v>2300</v>
      </c>
      <c r="C8" s="10">
        <f>IF(COUNT(C5:C7,C11:C24)=0,"",SUM(C5:C7))</f>
        <v>2500</v>
      </c>
      <c r="D8" s="10">
        <f>IF(COUNT(D5:D7,D11:D24)=0,"",SUM(D5:D7))</f>
        <v>2300</v>
      </c>
      <c r="E8" s="10" t="str">
        <f>IF(COUNT(E5:E7,E11:E24)=0,"",SUM(E5:E7))</f>
        <v/>
      </c>
      <c r="F8" s="10" t="str">
        <f>IF(COUNT(F5:F7,F11:F24)=0,"",SUM(F5:F7))</f>
        <v/>
      </c>
      <c r="G8" s="10" t="str">
        <f>IF(COUNT(G5:G7,G11:G24)=0,"",SUM(G5:G7))</f>
        <v/>
      </c>
      <c r="H8" s="10" t="str">
        <f>IF(COUNT(H5:H7,H11:H24)=0,"",SUM(H5:H7))</f>
        <v/>
      </c>
      <c r="I8" s="10" t="str">
        <f>IF(COUNT(I5:I7,I11:I24)=0,"",SUM(I5:I7))</f>
        <v/>
      </c>
      <c r="J8" s="10" t="str">
        <f>IF(COUNT(J5:J7,J11:J24)=0,"",SUM(J5:J7))</f>
        <v/>
      </c>
      <c r="K8" s="10" t="str">
        <f>IF(COUNT(K5:K7,K11:K24)=0,"",SUM(K5:K7))</f>
        <v/>
      </c>
      <c r="L8" s="10" t="str">
        <f>IF(COUNT(L5:L7,L11:L24)=0,"",SUM(L5:L7))</f>
        <v/>
      </c>
      <c r="M8" s="10" t="str">
        <f>IF(COUNT(M5:M7,M11:M24)=0,"",SUM(M5:M7))</f>
        <v/>
      </c>
      <c r="N8" s="10">
        <f>SUM(B8:M8)</f>
        <v>7100</v>
      </c>
      <c r="O8" s="10">
        <f>IF(COUNT(B8:M8)=0,"",AVERAGE(B8:M8))</f>
        <v>2366.6666667</v>
      </c>
    </row>
    <row r="10" spans="1:1" x14ac:dyDescent="0.25">
      <c r="A10" s="4" t="s">
        <v>22</v>
      </c>
    </row>
    <row r="11" spans="1:15" x14ac:dyDescent="0.25">
      <c r="A11" s="5" t="str">
        <f>'Prévu'!A11</f>
        <v>Loyer et charges</v>
      </c>
      <c r="B11" s="6">
        <v>780</v>
      </c>
      <c r="C11" s="6">
        <v>780</v>
      </c>
      <c r="D11" s="6">
        <v>780</v>
      </c>
      <c r="E11" s="6"/>
      <c r="F11" s="6"/>
      <c r="G11" s="6"/>
      <c r="H11" s="6"/>
      <c r="I11" s="6"/>
      <c r="J11" s="6"/>
      <c r="K11" s="6"/>
      <c r="L11" s="6"/>
      <c r="M11" s="6"/>
      <c r="N11" s="7">
        <f>SUM(B11:M11)</f>
        <v>2340</v>
      </c>
      <c r="O11" s="8">
        <f>IF(COUNT(B11:M11)=0,"",AVERAGE(B11:M11))</f>
        <v>780</v>
      </c>
    </row>
    <row r="12" spans="1:15" x14ac:dyDescent="0.25">
      <c r="A12" s="5" t="str">
        <f>'Prévu'!A12</f>
        <v>Énergie (électricité, gaz)</v>
      </c>
      <c r="B12" s="6">
        <v>141</v>
      </c>
      <c r="C12" s="6">
        <v>126</v>
      </c>
      <c r="D12" s="6">
        <v>98</v>
      </c>
      <c r="E12" s="6"/>
      <c r="F12" s="6"/>
      <c r="G12" s="6"/>
      <c r="H12" s="6"/>
      <c r="I12" s="6"/>
      <c r="J12" s="6"/>
      <c r="K12" s="6"/>
      <c r="L12" s="6"/>
      <c r="M12" s="6"/>
      <c r="N12" s="7">
        <f>SUM(B12:M12)</f>
        <v>365</v>
      </c>
      <c r="O12" s="8">
        <f>IF(COUNT(B12:M12)=0,"",AVERAGE(B12:M12))</f>
        <v>121.66666667</v>
      </c>
    </row>
    <row r="13" spans="1:15" x14ac:dyDescent="0.25">
      <c r="A13" s="5" t="str">
        <f>'Prévu'!A13</f>
        <v>Internet et mobile</v>
      </c>
      <c r="B13" s="6">
        <v>45</v>
      </c>
      <c r="C13" s="6">
        <v>45</v>
      </c>
      <c r="D13" s="6">
        <v>45</v>
      </c>
      <c r="E13" s="6"/>
      <c r="F13" s="6"/>
      <c r="G13" s="6"/>
      <c r="H13" s="6"/>
      <c r="I13" s="6"/>
      <c r="J13" s="6"/>
      <c r="K13" s="6"/>
      <c r="L13" s="6"/>
      <c r="M13" s="6"/>
      <c r="N13" s="7">
        <f>SUM(B13:M13)</f>
        <v>135</v>
      </c>
      <c r="O13" s="8">
        <f>IF(COUNT(B13:M13)=0,"",AVERAGE(B13:M13))</f>
        <v>45</v>
      </c>
    </row>
    <row r="14" spans="1:15" x14ac:dyDescent="0.25">
      <c r="A14" s="5" t="str">
        <f>'Prévu'!A14</f>
        <v>Courses</v>
      </c>
      <c r="B14" s="6">
        <v>412</v>
      </c>
      <c r="C14" s="6">
        <v>366</v>
      </c>
      <c r="D14" s="6">
        <v>391</v>
      </c>
      <c r="E14" s="6"/>
      <c r="F14" s="6"/>
      <c r="G14" s="6"/>
      <c r="H14" s="6"/>
      <c r="I14" s="6"/>
      <c r="J14" s="6"/>
      <c r="K14" s="6"/>
      <c r="L14" s="6"/>
      <c r="M14" s="6"/>
      <c r="N14" s="7">
        <f>SUM(B14:M14)</f>
        <v>1169</v>
      </c>
      <c r="O14" s="8">
        <f>IF(COUNT(B14:M14)=0,"",AVERAGE(B14:M14))</f>
        <v>389.66666667</v>
      </c>
    </row>
    <row r="15" spans="1:15" x14ac:dyDescent="0.25">
      <c r="A15" s="5" t="str">
        <f>'Prévu'!A15</f>
        <v>Transports</v>
      </c>
      <c r="B15" s="6">
        <v>133</v>
      </c>
      <c r="C15" s="6">
        <v>147</v>
      </c>
      <c r="D15" s="6">
        <v>152</v>
      </c>
      <c r="E15" s="6"/>
      <c r="F15" s="6"/>
      <c r="G15" s="6"/>
      <c r="H15" s="6"/>
      <c r="I15" s="6"/>
      <c r="J15" s="6"/>
      <c r="K15" s="6"/>
      <c r="L15" s="6"/>
      <c r="M15" s="6"/>
      <c r="N15" s="7">
        <f>SUM(B15:M15)</f>
        <v>432</v>
      </c>
      <c r="O15" s="8">
        <f>IF(COUNT(B15:M15)=0,"",AVERAGE(B15:M15))</f>
        <v>144</v>
      </c>
    </row>
    <row r="16" spans="1:15" x14ac:dyDescent="0.25">
      <c r="A16" s="5" t="str">
        <f>'Prévu'!A16</f>
        <v>Assurances</v>
      </c>
      <c r="B16" s="6">
        <v>45</v>
      </c>
      <c r="C16" s="6">
        <v>45</v>
      </c>
      <c r="D16" s="6">
        <v>45</v>
      </c>
      <c r="E16" s="6"/>
      <c r="F16" s="6"/>
      <c r="G16" s="6"/>
      <c r="H16" s="6"/>
      <c r="I16" s="6"/>
      <c r="J16" s="6"/>
      <c r="K16" s="6"/>
      <c r="L16" s="6"/>
      <c r="M16" s="6"/>
      <c r="N16" s="7">
        <f>SUM(B16:M16)</f>
        <v>135</v>
      </c>
      <c r="O16" s="8">
        <f>IF(COUNT(B16:M16)=0,"",AVERAGE(B16:M16))</f>
        <v>45</v>
      </c>
    </row>
    <row r="17" spans="1:15" x14ac:dyDescent="0.25">
      <c r="A17" s="5" t="str">
        <f>'Prévu'!A17</f>
        <v>Santé et mutuelle</v>
      </c>
      <c r="B17" s="6">
        <v>55</v>
      </c>
      <c r="C17" s="6">
        <v>92</v>
      </c>
      <c r="D17" s="6">
        <v>55</v>
      </c>
      <c r="E17" s="6"/>
      <c r="F17" s="6"/>
      <c r="G17" s="6"/>
      <c r="H17" s="6"/>
      <c r="I17" s="6"/>
      <c r="J17" s="6"/>
      <c r="K17" s="6"/>
      <c r="L17" s="6"/>
      <c r="M17" s="6"/>
      <c r="N17" s="7">
        <f>SUM(B17:M17)</f>
        <v>202</v>
      </c>
      <c r="O17" s="8">
        <f>IF(COUNT(B17:M17)=0,"",AVERAGE(B17:M17))</f>
        <v>67.333333333</v>
      </c>
    </row>
    <row r="18" spans="1:15" x14ac:dyDescent="0.25">
      <c r="A18" s="5" t="str">
        <f>'Prévu'!A18</f>
        <v>Vêtements</v>
      </c>
      <c r="B18" s="6">
        <v>138</v>
      </c>
      <c r="C18" s="6">
        <v>12</v>
      </c>
      <c r="D18" s="6">
        <v>36</v>
      </c>
      <c r="E18" s="6"/>
      <c r="F18" s="6"/>
      <c r="G18" s="6"/>
      <c r="H18" s="6"/>
      <c r="I18" s="6"/>
      <c r="J18" s="6"/>
      <c r="K18" s="6"/>
      <c r="L18" s="6"/>
      <c r="M18" s="6"/>
      <c r="N18" s="7">
        <f>SUM(B18:M18)</f>
        <v>186</v>
      </c>
      <c r="O18" s="8">
        <f>IF(COUNT(B18:M18)=0,"",AVERAGE(B18:M18))</f>
        <v>62</v>
      </c>
    </row>
    <row r="19" spans="1:15" x14ac:dyDescent="0.25">
      <c r="A19" s="5" t="str">
        <f>'Prévu'!A19</f>
        <v>Loisirs et sorties</v>
      </c>
      <c r="B19" s="6">
        <v>131</v>
      </c>
      <c r="C19" s="6">
        <v>104</v>
      </c>
      <c r="D19" s="6">
        <v>138</v>
      </c>
      <c r="E19" s="6"/>
      <c r="F19" s="6"/>
      <c r="G19" s="6"/>
      <c r="H19" s="6"/>
      <c r="I19" s="6"/>
      <c r="J19" s="6"/>
      <c r="K19" s="6"/>
      <c r="L19" s="6"/>
      <c r="M19" s="6"/>
      <c r="N19" s="7">
        <f>SUM(B19:M19)</f>
        <v>373</v>
      </c>
      <c r="O19" s="8">
        <f>IF(COUNT(B19:M19)=0,"",AVERAGE(B19:M19))</f>
        <v>124.33333333</v>
      </c>
    </row>
    <row r="20" spans="1:15" x14ac:dyDescent="0.25">
      <c r="A20" s="5" t="str">
        <f>'Prévu'!A20</f>
        <v>Vacances et cadeaux</v>
      </c>
      <c r="B20" s="6">
        <v>0</v>
      </c>
      <c r="C20" s="6">
        <v>35</v>
      </c>
      <c r="D20" s="6">
        <v>20</v>
      </c>
      <c r="E20" s="6"/>
      <c r="F20" s="6"/>
      <c r="G20" s="6"/>
      <c r="H20" s="6"/>
      <c r="I20" s="6"/>
      <c r="J20" s="6"/>
      <c r="K20" s="6"/>
      <c r="L20" s="6"/>
      <c r="M20" s="6"/>
      <c r="N20" s="7">
        <f>SUM(B20:M20)</f>
        <v>55</v>
      </c>
      <c r="O20" s="8">
        <f>IF(COUNT(B20:M20)=0,"",AVERAGE(B20:M20))</f>
        <v>18.333333333</v>
      </c>
    </row>
    <row r="21" spans="1:15" x14ac:dyDescent="0.25">
      <c r="A21" s="5" t="str">
        <f>'Prévu'!A21</f>
        <v>Abonnements</v>
      </c>
      <c r="B21" s="6">
        <v>30</v>
      </c>
      <c r="C21" s="6">
        <v>30</v>
      </c>
      <c r="D21" s="6">
        <v>42</v>
      </c>
      <c r="E21" s="6"/>
      <c r="F21" s="6"/>
      <c r="G21" s="6"/>
      <c r="H21" s="6"/>
      <c r="I21" s="6"/>
      <c r="J21" s="6"/>
      <c r="K21" s="6"/>
      <c r="L21" s="6"/>
      <c r="M21" s="6"/>
      <c r="N21" s="7">
        <f>SUM(B21:M21)</f>
        <v>102</v>
      </c>
      <c r="O21" s="8">
        <f>IF(COUNT(B21:M21)=0,"",AVERAGE(B21:M21))</f>
        <v>34</v>
      </c>
    </row>
    <row r="22" spans="1:15" x14ac:dyDescent="0.25">
      <c r="A22" s="5" t="str">
        <f>'Prévu'!A22</f>
        <v>Crédits</v>
      </c>
      <c r="B22" s="6">
        <v>120</v>
      </c>
      <c r="C22" s="6">
        <v>120</v>
      </c>
      <c r="D22" s="6">
        <v>120</v>
      </c>
      <c r="E22" s="6"/>
      <c r="F22" s="6"/>
      <c r="G22" s="6"/>
      <c r="H22" s="6"/>
      <c r="I22" s="6"/>
      <c r="J22" s="6"/>
      <c r="K22" s="6"/>
      <c r="L22" s="6"/>
      <c r="M22" s="6"/>
      <c r="N22" s="7">
        <f>SUM(B22:M22)</f>
        <v>360</v>
      </c>
      <c r="O22" s="8">
        <f>IF(COUNT(B22:M22)=0,"",AVERAGE(B22:M22))</f>
        <v>120</v>
      </c>
    </row>
    <row r="23" spans="1:15" x14ac:dyDescent="0.25">
      <c r="A23" s="11" t="str">
        <f>'Prévu'!A23</f>
        <v>Épargne</v>
      </c>
      <c r="B23" s="6">
        <v>100</v>
      </c>
      <c r="C23" s="6">
        <v>250</v>
      </c>
      <c r="D23" s="6">
        <v>200</v>
      </c>
      <c r="E23" s="6"/>
      <c r="F23" s="6"/>
      <c r="G23" s="6"/>
      <c r="H23" s="6"/>
      <c r="I23" s="6"/>
      <c r="J23" s="6"/>
      <c r="K23" s="6"/>
      <c r="L23" s="6"/>
      <c r="M23" s="6"/>
      <c r="N23" s="7">
        <f>SUM(B23:M23)</f>
        <v>550</v>
      </c>
      <c r="O23" s="8">
        <f>IF(COUNT(B23:M23)=0,"",AVERAGE(B23:M23))</f>
        <v>183.33333333</v>
      </c>
    </row>
    <row r="24" spans="1:15" x14ac:dyDescent="0.25">
      <c r="A24" s="5" t="str">
        <f>'Prévu'!A24</f>
        <v>Divers</v>
      </c>
      <c r="B24" s="6">
        <v>58</v>
      </c>
      <c r="C24" s="6">
        <v>31</v>
      </c>
      <c r="D24" s="6">
        <v>52</v>
      </c>
      <c r="E24" s="6"/>
      <c r="F24" s="6"/>
      <c r="G24" s="6"/>
      <c r="H24" s="6"/>
      <c r="I24" s="6"/>
      <c r="J24" s="6"/>
      <c r="K24" s="6"/>
      <c r="L24" s="6"/>
      <c r="M24" s="6"/>
      <c r="N24" s="7">
        <f>SUM(B24:M24)</f>
        <v>141</v>
      </c>
      <c r="O24" s="8">
        <f>IF(COUNT(B24:M24)=0,"",AVERAGE(B24:M24))</f>
        <v>47</v>
      </c>
    </row>
    <row r="25" spans="1:15" x14ac:dyDescent="0.25">
      <c r="A25" s="9" t="s">
        <v>37</v>
      </c>
      <c r="B25" s="10">
        <f>IF(COUNT(B5:B7,B11:B24)=0,"",SUM(B11:B24))</f>
        <v>2188</v>
      </c>
      <c r="C25" s="10">
        <f>IF(COUNT(C5:C7,C11:C24)=0,"",SUM(C11:C24))</f>
        <v>2183</v>
      </c>
      <c r="D25" s="10">
        <f>IF(COUNT(D5:D7,D11:D24)=0,"",SUM(D11:D24))</f>
        <v>2174</v>
      </c>
      <c r="E25" s="10" t="str">
        <f>IF(COUNT(E5:E7,E11:E24)=0,"",SUM(E11:E24))</f>
        <v/>
      </c>
      <c r="F25" s="10" t="str">
        <f>IF(COUNT(F5:F7,F11:F24)=0,"",SUM(F11:F24))</f>
        <v/>
      </c>
      <c r="G25" s="10" t="str">
        <f>IF(COUNT(G5:G7,G11:G24)=0,"",SUM(G11:G24))</f>
        <v/>
      </c>
      <c r="H25" s="10" t="str">
        <f>IF(COUNT(H5:H7,H11:H24)=0,"",SUM(H11:H24))</f>
        <v/>
      </c>
      <c r="I25" s="10" t="str">
        <f>IF(COUNT(I5:I7,I11:I24)=0,"",SUM(I11:I24))</f>
        <v/>
      </c>
      <c r="J25" s="10" t="str">
        <f>IF(COUNT(J5:J7,J11:J24)=0,"",SUM(J11:J24))</f>
        <v/>
      </c>
      <c r="K25" s="10" t="str">
        <f>IF(COUNT(K5:K7,K11:K24)=0,"",SUM(K11:K24))</f>
        <v/>
      </c>
      <c r="L25" s="10" t="str">
        <f>IF(COUNT(L5:L7,L11:L24)=0,"",SUM(L11:L24))</f>
        <v/>
      </c>
      <c r="M25" s="10" t="str">
        <f>IF(COUNT(M5:M7,M11:M24)=0,"",SUM(M11:M24))</f>
        <v/>
      </c>
      <c r="N25" s="10">
        <f>SUM(B25:M25)</f>
        <v>6545</v>
      </c>
      <c r="O25" s="10">
        <f>IF(COUNT(B25:M25)=0,"",AVERAGE(B25:M25))</f>
        <v>2181.6666667</v>
      </c>
    </row>
    <row r="27" spans="1:15" x14ac:dyDescent="0.25">
      <c r="A27" s="12" t="s">
        <v>38</v>
      </c>
      <c r="B27" s="13">
        <f>IF(B8="","",B8-B25)</f>
        <v>112</v>
      </c>
      <c r="C27" s="13">
        <f>IF(C8="","",C8-C25)</f>
        <v>317</v>
      </c>
      <c r="D27" s="13">
        <f>IF(D8="","",D8-D25)</f>
        <v>126</v>
      </c>
      <c r="E27" s="13" t="str">
        <f>IF(E8="","",E8-E25)</f>
        <v/>
      </c>
      <c r="F27" s="13" t="str">
        <f>IF(F8="","",F8-F25)</f>
        <v/>
      </c>
      <c r="G27" s="13" t="str">
        <f>IF(G8="","",G8-G25)</f>
        <v/>
      </c>
      <c r="H27" s="13" t="str">
        <f>IF(H8="","",H8-H25)</f>
        <v/>
      </c>
      <c r="I27" s="13" t="str">
        <f>IF(I8="","",I8-I25)</f>
        <v/>
      </c>
      <c r="J27" s="13" t="str">
        <f>IF(J8="","",J8-J25)</f>
        <v/>
      </c>
      <c r="K27" s="13" t="str">
        <f>IF(K8="","",K8-K25)</f>
        <v/>
      </c>
      <c r="L27" s="13" t="str">
        <f>IF(L8="","",L8-L25)</f>
        <v/>
      </c>
      <c r="M27" s="13" t="str">
        <f>IF(M8="","",M8-M25)</f>
        <v/>
      </c>
      <c r="N27" s="13">
        <f>SUM(B27:M27)</f>
        <v>555</v>
      </c>
      <c r="O27" s="13">
        <f>IF(COUNT(B27:M27)=0,"",AVERAGE(B27:M27))</f>
        <v>185</v>
      </c>
    </row>
    <row r="28" spans="1:15" x14ac:dyDescent="0.25">
      <c r="A28" s="12" t="s">
        <v>39</v>
      </c>
      <c r="B28" s="13">
        <f>IF(B8="","",B23+B27)</f>
        <v>212</v>
      </c>
      <c r="C28" s="13">
        <f>IF(C8="","",C23+C27)</f>
        <v>567</v>
      </c>
      <c r="D28" s="13">
        <f>IF(D8="","",D23+D27)</f>
        <v>326</v>
      </c>
      <c r="E28" s="13" t="str">
        <f>IF(E8="","",E23+E27)</f>
        <v/>
      </c>
      <c r="F28" s="13" t="str">
        <f>IF(F8="","",F23+F27)</f>
        <v/>
      </c>
      <c r="G28" s="13" t="str">
        <f>IF(G8="","",G23+G27)</f>
        <v/>
      </c>
      <c r="H28" s="13" t="str">
        <f>IF(H8="","",H23+H27)</f>
        <v/>
      </c>
      <c r="I28" s="13" t="str">
        <f>IF(I8="","",I23+I27)</f>
        <v/>
      </c>
      <c r="J28" s="13" t="str">
        <f>IF(J8="","",J23+J27)</f>
        <v/>
      </c>
      <c r="K28" s="13" t="str">
        <f>IF(K8="","",K23+K27)</f>
        <v/>
      </c>
      <c r="L28" s="13" t="str">
        <f>IF(L8="","",L23+L27)</f>
        <v/>
      </c>
      <c r="M28" s="13" t="str">
        <f>IF(M8="","",M23+M27)</f>
        <v/>
      </c>
      <c r="N28" s="13">
        <f>SUM(B28:M28)</f>
        <v>1105</v>
      </c>
      <c r="O28" s="13">
        <f>IF(COUNT(B28:M28)=0,"",AVERAGE(B28:M28))</f>
        <v>368.33333333</v>
      </c>
    </row>
    <row r="29" spans="1:15" x14ac:dyDescent="0.25">
      <c r="A29" s="12" t="s">
        <v>40</v>
      </c>
      <c r="B29" s="14">
        <f>IF(N(B8)=0,"",B28/B8)</f>
        <v>0.092173913043</v>
      </c>
      <c r="C29" s="14">
        <f>IF(N(C8)=0,"",C28/C8)</f>
        <v>0.2268</v>
      </c>
      <c r="D29" s="14">
        <f>IF(N(D8)=0,"",D28/D8)</f>
        <v>0.14173913043</v>
      </c>
      <c r="E29" s="14" t="str">
        <f>IF(N(E8)=0,"",E28/E8)</f>
        <v/>
      </c>
      <c r="F29" s="14" t="str">
        <f>IF(N(F8)=0,"",F28/F8)</f>
        <v/>
      </c>
      <c r="G29" s="14" t="str">
        <f>IF(N(G8)=0,"",G28/G8)</f>
        <v/>
      </c>
      <c r="H29" s="14" t="str">
        <f>IF(N(H8)=0,"",H28/H8)</f>
        <v/>
      </c>
      <c r="I29" s="14" t="str">
        <f>IF(N(I8)=0,"",I28/I8)</f>
        <v/>
      </c>
      <c r="J29" s="14" t="str">
        <f>IF(N(J8)=0,"",J28/J8)</f>
        <v/>
      </c>
      <c r="K29" s="14" t="str">
        <f>IF(N(K8)=0,"",K28/K8)</f>
        <v/>
      </c>
      <c r="L29" s="14" t="str">
        <f>IF(N(L8)=0,"",L28/L8)</f>
        <v/>
      </c>
      <c r="M29" s="14" t="str">
        <f>IF(N(M8)=0,"",M28/M8)</f>
        <v/>
      </c>
      <c r="N29" s="14">
        <f>IF(N(N8)=0,"",N28/N8)</f>
        <v>0.15563380282</v>
      </c>
      <c r="O29" s="14">
        <f>IF(N(O8)=0,"",O28/O8)</f>
        <v>0.15563380282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9E0B"/>
  </sheetPr>
  <dimension ref="A1:N29"/>
  <sheetViews>
    <sheetView workbookViewId="0">
      <pane xSplit="1" ySplit="3" topLeftCell="B4" activePane="bottomRight" state="frozen"/>
      <selection pane="bottomRight"/>
    </sheetView>
  </sheetViews>
  <sheetFormatPr defaultRowHeight="15" outlineLevelRow="0" outlineLevelCol="0" x14ac:dyDescent="55"/>
  <cols>
    <col min="1" max="1" width="30" customWidth="1"/>
    <col min="2" max="13" width="11" customWidth="1"/>
    <col min="14" max="14" width="15" customWidth="1"/>
    <col min="15" max="15" width="4" customWidth="1"/>
  </cols>
  <sheetData>
    <row r="1" spans="1:1" x14ac:dyDescent="0.25">
      <c r="A1" s="1" t="s">
        <v>43</v>
      </c>
    </row>
    <row r="2" spans="1:1" x14ac:dyDescent="0.25">
      <c r="A2" s="2" t="s">
        <v>44</v>
      </c>
    </row>
    <row r="3" spans="1:14" x14ac:dyDescent="0.25">
      <c r="A3" s="3" t="s">
        <v>2</v>
      </c>
      <c r="B3" s="3" t="s">
        <v>3</v>
      </c>
      <c r="C3" s="3" t="s">
        <v>4</v>
      </c>
      <c r="D3" s="3" t="s">
        <v>5</v>
      </c>
      <c r="E3" s="3" t="s">
        <v>6</v>
      </c>
      <c r="F3" s="3" t="s">
        <v>7</v>
      </c>
      <c r="G3" s="3" t="s">
        <v>8</v>
      </c>
      <c r="H3" s="3" t="s">
        <v>9</v>
      </c>
      <c r="I3" s="3" t="s">
        <v>10</v>
      </c>
      <c r="J3" s="3" t="s">
        <v>11</v>
      </c>
      <c r="K3" s="3" t="s">
        <v>12</v>
      </c>
      <c r="L3" s="3" t="s">
        <v>13</v>
      </c>
      <c r="M3" s="3" t="s">
        <v>14</v>
      </c>
      <c r="N3" s="3" t="s">
        <v>45</v>
      </c>
    </row>
    <row r="4" spans="1:1" x14ac:dyDescent="0.25">
      <c r="A4" s="4" t="s">
        <v>17</v>
      </c>
    </row>
    <row r="5" spans="1:14" x14ac:dyDescent="0.25">
      <c r="A5" s="5" t="str">
        <f>'Prévu'!A5</f>
        <v>Salaire (net)</v>
      </c>
      <c r="B5" s="15">
        <f>IF(COUNT('Réel'!B5)=0,"",'Réel'!B5-'Prévu'!B5)</f>
        <v>0</v>
      </c>
      <c r="C5" s="15">
        <f>IF(COUNT('Réel'!C5)=0,"",'Réel'!C5-'Prévu'!C5)</f>
        <v>0</v>
      </c>
      <c r="D5" s="15">
        <f>IF(COUNT('Réel'!D5)=0,"",'Réel'!D5-'Prévu'!D5)</f>
        <v>0</v>
      </c>
      <c r="E5" s="15" t="str">
        <f>IF(COUNT('Réel'!E5)=0,"",'Réel'!E5-'Prévu'!E5)</f>
        <v/>
      </c>
      <c r="F5" s="15" t="str">
        <f>IF(COUNT('Réel'!F5)=0,"",'Réel'!F5-'Prévu'!F5)</f>
        <v/>
      </c>
      <c r="G5" s="15" t="str">
        <f>IF(COUNT('Réel'!G5)=0,"",'Réel'!G5-'Prévu'!G5)</f>
        <v/>
      </c>
      <c r="H5" s="15" t="str">
        <f>IF(COUNT('Réel'!H5)=0,"",'Réel'!H5-'Prévu'!H5)</f>
        <v/>
      </c>
      <c r="I5" s="15" t="str">
        <f>IF(COUNT('Réel'!I5)=0,"",'Réel'!I5-'Prévu'!I5)</f>
        <v/>
      </c>
      <c r="J5" s="15" t="str">
        <f>IF(COUNT('Réel'!J5)=0,"",'Réel'!J5-'Prévu'!J5)</f>
        <v/>
      </c>
      <c r="K5" s="15" t="str">
        <f>IF(COUNT('Réel'!K5)=0,"",'Réel'!K5-'Prévu'!K5)</f>
        <v/>
      </c>
      <c r="L5" s="15" t="str">
        <f>IF(COUNT('Réel'!L5)=0,"",'Réel'!L5-'Prévu'!L5)</f>
        <v/>
      </c>
      <c r="M5" s="15" t="str">
        <f>IF(COUNT('Réel'!M5)=0,"",'Réel'!M5-'Prévu'!M5)</f>
        <v/>
      </c>
      <c r="N5" s="16">
        <f>SUM(B5:M5)</f>
        <v>0</v>
      </c>
    </row>
    <row r="6" spans="1:14" x14ac:dyDescent="0.25">
      <c r="A6" s="5" t="str">
        <f>'Prévu'!A6</f>
        <v>Revenus complémentaires</v>
      </c>
      <c r="B6" s="15">
        <f>IF(COUNT('Réel'!B6)=0,"",'Réel'!B6-'Prévu'!B6)</f>
        <v>0</v>
      </c>
      <c r="C6" s="15">
        <f>IF(COUNT('Réel'!C6)=0,"",'Réel'!C6-'Prévu'!C6)</f>
        <v>200</v>
      </c>
      <c r="D6" s="15">
        <f>IF(COUNT('Réel'!D6)=0,"",'Réel'!D6-'Prévu'!D6)</f>
        <v>0</v>
      </c>
      <c r="E6" s="15" t="str">
        <f>IF(COUNT('Réel'!E6)=0,"",'Réel'!E6-'Prévu'!E6)</f>
        <v/>
      </c>
      <c r="F6" s="15" t="str">
        <f>IF(COUNT('Réel'!F6)=0,"",'Réel'!F6-'Prévu'!F6)</f>
        <v/>
      </c>
      <c r="G6" s="15" t="str">
        <f>IF(COUNT('Réel'!G6)=0,"",'Réel'!G6-'Prévu'!G6)</f>
        <v/>
      </c>
      <c r="H6" s="15" t="str">
        <f>IF(COUNT('Réel'!H6)=0,"",'Réel'!H6-'Prévu'!H6)</f>
        <v/>
      </c>
      <c r="I6" s="15" t="str">
        <f>IF(COUNT('Réel'!I6)=0,"",'Réel'!I6-'Prévu'!I6)</f>
        <v/>
      </c>
      <c r="J6" s="15" t="str">
        <f>IF(COUNT('Réel'!J6)=0,"",'Réel'!J6-'Prévu'!J6)</f>
        <v/>
      </c>
      <c r="K6" s="15" t="str">
        <f>IF(COUNT('Réel'!K6)=0,"",'Réel'!K6-'Prévu'!K6)</f>
        <v/>
      </c>
      <c r="L6" s="15" t="str">
        <f>IF(COUNT('Réel'!L6)=0,"",'Réel'!L6-'Prévu'!L6)</f>
        <v/>
      </c>
      <c r="M6" s="15" t="str">
        <f>IF(COUNT('Réel'!M6)=0,"",'Réel'!M6-'Prévu'!M6)</f>
        <v/>
      </c>
      <c r="N6" s="16">
        <f>SUM(B6:M6)</f>
        <v>200</v>
      </c>
    </row>
    <row r="7" spans="1:14" x14ac:dyDescent="0.25">
      <c r="A7" s="5" t="str">
        <f>'Prévu'!A7</f>
        <v>Prime / 13e mois</v>
      </c>
      <c r="B7" s="15">
        <f>IF(COUNT('Réel'!B7)=0,"",'Réel'!B7-'Prévu'!B7)</f>
        <v>0</v>
      </c>
      <c r="C7" s="15">
        <f>IF(COUNT('Réel'!C7)=0,"",'Réel'!C7-'Prévu'!C7)</f>
        <v>0</v>
      </c>
      <c r="D7" s="15">
        <f>IF(COUNT('Réel'!D7)=0,"",'Réel'!D7-'Prévu'!D7)</f>
        <v>0</v>
      </c>
      <c r="E7" s="15" t="str">
        <f>IF(COUNT('Réel'!E7)=0,"",'Réel'!E7-'Prévu'!E7)</f>
        <v/>
      </c>
      <c r="F7" s="15" t="str">
        <f>IF(COUNT('Réel'!F7)=0,"",'Réel'!F7-'Prévu'!F7)</f>
        <v/>
      </c>
      <c r="G7" s="15" t="str">
        <f>IF(COUNT('Réel'!G7)=0,"",'Réel'!G7-'Prévu'!G7)</f>
        <v/>
      </c>
      <c r="H7" s="15" t="str">
        <f>IF(COUNT('Réel'!H7)=0,"",'Réel'!H7-'Prévu'!H7)</f>
        <v/>
      </c>
      <c r="I7" s="15" t="str">
        <f>IF(COUNT('Réel'!I7)=0,"",'Réel'!I7-'Prévu'!I7)</f>
        <v/>
      </c>
      <c r="J7" s="15" t="str">
        <f>IF(COUNT('Réel'!J7)=0,"",'Réel'!J7-'Prévu'!J7)</f>
        <v/>
      </c>
      <c r="K7" s="15" t="str">
        <f>IF(COUNT('Réel'!K7)=0,"",'Réel'!K7-'Prévu'!K7)</f>
        <v/>
      </c>
      <c r="L7" s="15" t="str">
        <f>IF(COUNT('Réel'!L7)=0,"",'Réel'!L7-'Prévu'!L7)</f>
        <v/>
      </c>
      <c r="M7" s="15" t="str">
        <f>IF(COUNT('Réel'!M7)=0,"",'Réel'!M7-'Prévu'!M7)</f>
        <v/>
      </c>
      <c r="N7" s="16">
        <f>SUM(B7:M7)</f>
        <v>0</v>
      </c>
    </row>
    <row r="8" spans="1:14" x14ac:dyDescent="0.25">
      <c r="A8" s="9" t="s">
        <v>21</v>
      </c>
      <c r="B8" s="16">
        <f>IF('Réel'!B8="","",'Réel'!B8-'Prévu'!B8)</f>
        <v>0</v>
      </c>
      <c r="C8" s="16">
        <f>IF('Réel'!C8="","",'Réel'!C8-'Prévu'!C8)</f>
        <v>200</v>
      </c>
      <c r="D8" s="16">
        <f>IF('Réel'!D8="","",'Réel'!D8-'Prévu'!D8)</f>
        <v>0</v>
      </c>
      <c r="E8" s="16" t="str">
        <f>IF('Réel'!E8="","",'Réel'!E8-'Prévu'!E8)</f>
        <v/>
      </c>
      <c r="F8" s="16" t="str">
        <f>IF('Réel'!F8="","",'Réel'!F8-'Prévu'!F8)</f>
        <v/>
      </c>
      <c r="G8" s="16" t="str">
        <f>IF('Réel'!G8="","",'Réel'!G8-'Prévu'!G8)</f>
        <v/>
      </c>
      <c r="H8" s="16" t="str">
        <f>IF('Réel'!H8="","",'Réel'!H8-'Prévu'!H8)</f>
        <v/>
      </c>
      <c r="I8" s="16" t="str">
        <f>IF('Réel'!I8="","",'Réel'!I8-'Prévu'!I8)</f>
        <v/>
      </c>
      <c r="J8" s="16" t="str">
        <f>IF('Réel'!J8="","",'Réel'!J8-'Prévu'!J8)</f>
        <v/>
      </c>
      <c r="K8" s="16" t="str">
        <f>IF('Réel'!K8="","",'Réel'!K8-'Prévu'!K8)</f>
        <v/>
      </c>
      <c r="L8" s="16" t="str">
        <f>IF('Réel'!L8="","",'Réel'!L8-'Prévu'!L8)</f>
        <v/>
      </c>
      <c r="M8" s="16" t="str">
        <f>IF('Réel'!M8="","",'Réel'!M8-'Prévu'!M8)</f>
        <v/>
      </c>
      <c r="N8" s="16">
        <f>SUM(B8:M8)</f>
        <v>200</v>
      </c>
    </row>
    <row r="10" spans="1:1" x14ac:dyDescent="0.25">
      <c r="A10" s="4" t="s">
        <v>22</v>
      </c>
    </row>
    <row r="11" spans="1:14" x14ac:dyDescent="0.25">
      <c r="A11" s="5" t="str">
        <f>'Prévu'!A11</f>
        <v>Loyer et charges</v>
      </c>
      <c r="B11" s="15">
        <f>IF(COUNT('Réel'!B11)=0,"",'Prévu'!B11-'Réel'!B11)</f>
        <v>0</v>
      </c>
      <c r="C11" s="15">
        <f>IF(COUNT('Réel'!C11)=0,"",'Prévu'!C11-'Réel'!C11)</f>
        <v>0</v>
      </c>
      <c r="D11" s="15">
        <f>IF(COUNT('Réel'!D11)=0,"",'Prévu'!D11-'Réel'!D11)</f>
        <v>0</v>
      </c>
      <c r="E11" s="15" t="str">
        <f>IF(COUNT('Réel'!E11)=0,"",'Prévu'!E11-'Réel'!E11)</f>
        <v/>
      </c>
      <c r="F11" s="15" t="str">
        <f>IF(COUNT('Réel'!F11)=0,"",'Prévu'!F11-'Réel'!F11)</f>
        <v/>
      </c>
      <c r="G11" s="15" t="str">
        <f>IF(COUNT('Réel'!G11)=0,"",'Prévu'!G11-'Réel'!G11)</f>
        <v/>
      </c>
      <c r="H11" s="15" t="str">
        <f>IF(COUNT('Réel'!H11)=0,"",'Prévu'!H11-'Réel'!H11)</f>
        <v/>
      </c>
      <c r="I11" s="15" t="str">
        <f>IF(COUNT('Réel'!I11)=0,"",'Prévu'!I11-'Réel'!I11)</f>
        <v/>
      </c>
      <c r="J11" s="15" t="str">
        <f>IF(COUNT('Réel'!J11)=0,"",'Prévu'!J11-'Réel'!J11)</f>
        <v/>
      </c>
      <c r="K11" s="15" t="str">
        <f>IF(COUNT('Réel'!K11)=0,"",'Prévu'!K11-'Réel'!K11)</f>
        <v/>
      </c>
      <c r="L11" s="15" t="str">
        <f>IF(COUNT('Réel'!L11)=0,"",'Prévu'!L11-'Réel'!L11)</f>
        <v/>
      </c>
      <c r="M11" s="15" t="str">
        <f>IF(COUNT('Réel'!M11)=0,"",'Prévu'!M11-'Réel'!M11)</f>
        <v/>
      </c>
      <c r="N11" s="16">
        <f>SUM(B11:M11)</f>
        <v>0</v>
      </c>
    </row>
    <row r="12" spans="1:14" x14ac:dyDescent="0.25">
      <c r="A12" s="5" t="str">
        <f>'Prévu'!A12</f>
        <v>Énergie (électricité, gaz)</v>
      </c>
      <c r="B12" s="15">
        <f>IF(COUNT('Réel'!B12)=0,"",'Prévu'!B12-'Réel'!B12)</f>
        <v>-21</v>
      </c>
      <c r="C12" s="15">
        <f>IF(COUNT('Réel'!C12)=0,"",'Prévu'!C12-'Réel'!C12)</f>
        <v>-11</v>
      </c>
      <c r="D12" s="15">
        <f>IF(COUNT('Réel'!D12)=0,"",'Prévu'!D12-'Réel'!D12)</f>
        <v>-3</v>
      </c>
      <c r="E12" s="15" t="str">
        <f>IF(COUNT('Réel'!E12)=0,"",'Prévu'!E12-'Réel'!E12)</f>
        <v/>
      </c>
      <c r="F12" s="15" t="str">
        <f>IF(COUNT('Réel'!F12)=0,"",'Prévu'!F12-'Réel'!F12)</f>
        <v/>
      </c>
      <c r="G12" s="15" t="str">
        <f>IF(COUNT('Réel'!G12)=0,"",'Prévu'!G12-'Réel'!G12)</f>
        <v/>
      </c>
      <c r="H12" s="15" t="str">
        <f>IF(COUNT('Réel'!H12)=0,"",'Prévu'!H12-'Réel'!H12)</f>
        <v/>
      </c>
      <c r="I12" s="15" t="str">
        <f>IF(COUNT('Réel'!I12)=0,"",'Prévu'!I12-'Réel'!I12)</f>
        <v/>
      </c>
      <c r="J12" s="15" t="str">
        <f>IF(COUNT('Réel'!J12)=0,"",'Prévu'!J12-'Réel'!J12)</f>
        <v/>
      </c>
      <c r="K12" s="15" t="str">
        <f>IF(COUNT('Réel'!K12)=0,"",'Prévu'!K12-'Réel'!K12)</f>
        <v/>
      </c>
      <c r="L12" s="15" t="str">
        <f>IF(COUNT('Réel'!L12)=0,"",'Prévu'!L12-'Réel'!L12)</f>
        <v/>
      </c>
      <c r="M12" s="15" t="str">
        <f>IF(COUNT('Réel'!M12)=0,"",'Prévu'!M12-'Réel'!M12)</f>
        <v/>
      </c>
      <c r="N12" s="16">
        <f>SUM(B12:M12)</f>
        <v>-35</v>
      </c>
    </row>
    <row r="13" spans="1:14" x14ac:dyDescent="0.25">
      <c r="A13" s="5" t="str">
        <f>'Prévu'!A13</f>
        <v>Internet et mobile</v>
      </c>
      <c r="B13" s="15">
        <f>IF(COUNT('Réel'!B13)=0,"",'Prévu'!B13-'Réel'!B13)</f>
        <v>0</v>
      </c>
      <c r="C13" s="15">
        <f>IF(COUNT('Réel'!C13)=0,"",'Prévu'!C13-'Réel'!C13)</f>
        <v>0</v>
      </c>
      <c r="D13" s="15">
        <f>IF(COUNT('Réel'!D13)=0,"",'Prévu'!D13-'Réel'!D13)</f>
        <v>0</v>
      </c>
      <c r="E13" s="15" t="str">
        <f>IF(COUNT('Réel'!E13)=0,"",'Prévu'!E13-'Réel'!E13)</f>
        <v/>
      </c>
      <c r="F13" s="15" t="str">
        <f>IF(COUNT('Réel'!F13)=0,"",'Prévu'!F13-'Réel'!F13)</f>
        <v/>
      </c>
      <c r="G13" s="15" t="str">
        <f>IF(COUNT('Réel'!G13)=0,"",'Prévu'!G13-'Réel'!G13)</f>
        <v/>
      </c>
      <c r="H13" s="15" t="str">
        <f>IF(COUNT('Réel'!H13)=0,"",'Prévu'!H13-'Réel'!H13)</f>
        <v/>
      </c>
      <c r="I13" s="15" t="str">
        <f>IF(COUNT('Réel'!I13)=0,"",'Prévu'!I13-'Réel'!I13)</f>
        <v/>
      </c>
      <c r="J13" s="15" t="str">
        <f>IF(COUNT('Réel'!J13)=0,"",'Prévu'!J13-'Réel'!J13)</f>
        <v/>
      </c>
      <c r="K13" s="15" t="str">
        <f>IF(COUNT('Réel'!K13)=0,"",'Prévu'!K13-'Réel'!K13)</f>
        <v/>
      </c>
      <c r="L13" s="15" t="str">
        <f>IF(COUNT('Réel'!L13)=0,"",'Prévu'!L13-'Réel'!L13)</f>
        <v/>
      </c>
      <c r="M13" s="15" t="str">
        <f>IF(COUNT('Réel'!M13)=0,"",'Prévu'!M13-'Réel'!M13)</f>
        <v/>
      </c>
      <c r="N13" s="16">
        <f>SUM(B13:M13)</f>
        <v>0</v>
      </c>
    </row>
    <row r="14" spans="1:14" x14ac:dyDescent="0.25">
      <c r="A14" s="5" t="str">
        <f>'Prévu'!A14</f>
        <v>Courses</v>
      </c>
      <c r="B14" s="15">
        <f>IF(COUNT('Réel'!B14)=0,"",'Prévu'!B14-'Réel'!B14)</f>
        <v>-32</v>
      </c>
      <c r="C14" s="15">
        <f>IF(COUNT('Réel'!C14)=0,"",'Prévu'!C14-'Réel'!C14)</f>
        <v>14</v>
      </c>
      <c r="D14" s="15">
        <f>IF(COUNT('Réel'!D14)=0,"",'Prévu'!D14-'Réel'!D14)</f>
        <v>-11</v>
      </c>
      <c r="E14" s="15" t="str">
        <f>IF(COUNT('Réel'!E14)=0,"",'Prévu'!E14-'Réel'!E14)</f>
        <v/>
      </c>
      <c r="F14" s="15" t="str">
        <f>IF(COUNT('Réel'!F14)=0,"",'Prévu'!F14-'Réel'!F14)</f>
        <v/>
      </c>
      <c r="G14" s="15" t="str">
        <f>IF(COUNT('Réel'!G14)=0,"",'Prévu'!G14-'Réel'!G14)</f>
        <v/>
      </c>
      <c r="H14" s="15" t="str">
        <f>IF(COUNT('Réel'!H14)=0,"",'Prévu'!H14-'Réel'!H14)</f>
        <v/>
      </c>
      <c r="I14" s="15" t="str">
        <f>IF(COUNT('Réel'!I14)=0,"",'Prévu'!I14-'Réel'!I14)</f>
        <v/>
      </c>
      <c r="J14" s="15" t="str">
        <f>IF(COUNT('Réel'!J14)=0,"",'Prévu'!J14-'Réel'!J14)</f>
        <v/>
      </c>
      <c r="K14" s="15" t="str">
        <f>IF(COUNT('Réel'!K14)=0,"",'Prévu'!K14-'Réel'!K14)</f>
        <v/>
      </c>
      <c r="L14" s="15" t="str">
        <f>IF(COUNT('Réel'!L14)=0,"",'Prévu'!L14-'Réel'!L14)</f>
        <v/>
      </c>
      <c r="M14" s="15" t="str">
        <f>IF(COUNT('Réel'!M14)=0,"",'Prévu'!M14-'Réel'!M14)</f>
        <v/>
      </c>
      <c r="N14" s="16">
        <f>SUM(B14:M14)</f>
        <v>-29</v>
      </c>
    </row>
    <row r="15" spans="1:14" x14ac:dyDescent="0.25">
      <c r="A15" s="5" t="str">
        <f>'Prévu'!A15</f>
        <v>Transports</v>
      </c>
      <c r="B15" s="15">
        <f>IF(COUNT('Réel'!B15)=0,"",'Prévu'!B15-'Réel'!B15)</f>
        <v>7</v>
      </c>
      <c r="C15" s="15">
        <f>IF(COUNT('Réel'!C15)=0,"",'Prévu'!C15-'Réel'!C15)</f>
        <v>-7</v>
      </c>
      <c r="D15" s="15">
        <f>IF(COUNT('Réel'!D15)=0,"",'Prévu'!D15-'Réel'!D15)</f>
        <v>-12</v>
      </c>
      <c r="E15" s="15" t="str">
        <f>IF(COUNT('Réel'!E15)=0,"",'Prévu'!E15-'Réel'!E15)</f>
        <v/>
      </c>
      <c r="F15" s="15" t="str">
        <f>IF(COUNT('Réel'!F15)=0,"",'Prévu'!F15-'Réel'!F15)</f>
        <v/>
      </c>
      <c r="G15" s="15" t="str">
        <f>IF(COUNT('Réel'!G15)=0,"",'Prévu'!G15-'Réel'!G15)</f>
        <v/>
      </c>
      <c r="H15" s="15" t="str">
        <f>IF(COUNT('Réel'!H15)=0,"",'Prévu'!H15-'Réel'!H15)</f>
        <v/>
      </c>
      <c r="I15" s="15" t="str">
        <f>IF(COUNT('Réel'!I15)=0,"",'Prévu'!I15-'Réel'!I15)</f>
        <v/>
      </c>
      <c r="J15" s="15" t="str">
        <f>IF(COUNT('Réel'!J15)=0,"",'Prévu'!J15-'Réel'!J15)</f>
        <v/>
      </c>
      <c r="K15" s="15" t="str">
        <f>IF(COUNT('Réel'!K15)=0,"",'Prévu'!K15-'Réel'!K15)</f>
        <v/>
      </c>
      <c r="L15" s="15" t="str">
        <f>IF(COUNT('Réel'!L15)=0,"",'Prévu'!L15-'Réel'!L15)</f>
        <v/>
      </c>
      <c r="M15" s="15" t="str">
        <f>IF(COUNT('Réel'!M15)=0,"",'Prévu'!M15-'Réel'!M15)</f>
        <v/>
      </c>
      <c r="N15" s="16">
        <f>SUM(B15:M15)</f>
        <v>-12</v>
      </c>
    </row>
    <row r="16" spans="1:14" x14ac:dyDescent="0.25">
      <c r="A16" s="5" t="str">
        <f>'Prévu'!A16</f>
        <v>Assurances</v>
      </c>
      <c r="B16" s="15">
        <f>IF(COUNT('Réel'!B16)=0,"",'Prévu'!B16-'Réel'!B16)</f>
        <v>0</v>
      </c>
      <c r="C16" s="15">
        <f>IF(COUNT('Réel'!C16)=0,"",'Prévu'!C16-'Réel'!C16)</f>
        <v>0</v>
      </c>
      <c r="D16" s="15">
        <f>IF(COUNT('Réel'!D16)=0,"",'Prévu'!D16-'Réel'!D16)</f>
        <v>0</v>
      </c>
      <c r="E16" s="15" t="str">
        <f>IF(COUNT('Réel'!E16)=0,"",'Prévu'!E16-'Réel'!E16)</f>
        <v/>
      </c>
      <c r="F16" s="15" t="str">
        <f>IF(COUNT('Réel'!F16)=0,"",'Prévu'!F16-'Réel'!F16)</f>
        <v/>
      </c>
      <c r="G16" s="15" t="str">
        <f>IF(COUNT('Réel'!G16)=0,"",'Prévu'!G16-'Réel'!G16)</f>
        <v/>
      </c>
      <c r="H16" s="15" t="str">
        <f>IF(COUNT('Réel'!H16)=0,"",'Prévu'!H16-'Réel'!H16)</f>
        <v/>
      </c>
      <c r="I16" s="15" t="str">
        <f>IF(COUNT('Réel'!I16)=0,"",'Prévu'!I16-'Réel'!I16)</f>
        <v/>
      </c>
      <c r="J16" s="15" t="str">
        <f>IF(COUNT('Réel'!J16)=0,"",'Prévu'!J16-'Réel'!J16)</f>
        <v/>
      </c>
      <c r="K16" s="15" t="str">
        <f>IF(COUNT('Réel'!K16)=0,"",'Prévu'!K16-'Réel'!K16)</f>
        <v/>
      </c>
      <c r="L16" s="15" t="str">
        <f>IF(COUNT('Réel'!L16)=0,"",'Prévu'!L16-'Réel'!L16)</f>
        <v/>
      </c>
      <c r="M16" s="15" t="str">
        <f>IF(COUNT('Réel'!M16)=0,"",'Prévu'!M16-'Réel'!M16)</f>
        <v/>
      </c>
      <c r="N16" s="16">
        <f>SUM(B16:M16)</f>
        <v>0</v>
      </c>
    </row>
    <row r="17" spans="1:14" x14ac:dyDescent="0.25">
      <c r="A17" s="5" t="str">
        <f>'Prévu'!A17</f>
        <v>Santé et mutuelle</v>
      </c>
      <c r="B17" s="15">
        <f>IF(COUNT('Réel'!B17)=0,"",'Prévu'!B17-'Réel'!B17)</f>
        <v>0</v>
      </c>
      <c r="C17" s="15">
        <f>IF(COUNT('Réel'!C17)=0,"",'Prévu'!C17-'Réel'!C17)</f>
        <v>-37</v>
      </c>
      <c r="D17" s="15">
        <f>IF(COUNT('Réel'!D17)=0,"",'Prévu'!D17-'Réel'!D17)</f>
        <v>0</v>
      </c>
      <c r="E17" s="15" t="str">
        <f>IF(COUNT('Réel'!E17)=0,"",'Prévu'!E17-'Réel'!E17)</f>
        <v/>
      </c>
      <c r="F17" s="15" t="str">
        <f>IF(COUNT('Réel'!F17)=0,"",'Prévu'!F17-'Réel'!F17)</f>
        <v/>
      </c>
      <c r="G17" s="15" t="str">
        <f>IF(COUNT('Réel'!G17)=0,"",'Prévu'!G17-'Réel'!G17)</f>
        <v/>
      </c>
      <c r="H17" s="15" t="str">
        <f>IF(COUNT('Réel'!H17)=0,"",'Prévu'!H17-'Réel'!H17)</f>
        <v/>
      </c>
      <c r="I17" s="15" t="str">
        <f>IF(COUNT('Réel'!I17)=0,"",'Prévu'!I17-'Réel'!I17)</f>
        <v/>
      </c>
      <c r="J17" s="15" t="str">
        <f>IF(COUNT('Réel'!J17)=0,"",'Prévu'!J17-'Réel'!J17)</f>
        <v/>
      </c>
      <c r="K17" s="15" t="str">
        <f>IF(COUNT('Réel'!K17)=0,"",'Prévu'!K17-'Réel'!K17)</f>
        <v/>
      </c>
      <c r="L17" s="15" t="str">
        <f>IF(COUNT('Réel'!L17)=0,"",'Prévu'!L17-'Réel'!L17)</f>
        <v/>
      </c>
      <c r="M17" s="15" t="str">
        <f>IF(COUNT('Réel'!M17)=0,"",'Prévu'!M17-'Réel'!M17)</f>
        <v/>
      </c>
      <c r="N17" s="16">
        <f>SUM(B17:M17)</f>
        <v>-37</v>
      </c>
    </row>
    <row r="18" spans="1:14" x14ac:dyDescent="0.25">
      <c r="A18" s="5" t="str">
        <f>'Prévu'!A18</f>
        <v>Vêtements</v>
      </c>
      <c r="B18" s="15">
        <f>IF(COUNT('Réel'!B18)=0,"",'Prévu'!B18-'Réel'!B18)</f>
        <v>-38</v>
      </c>
      <c r="C18" s="15">
        <f>IF(COUNT('Réel'!C18)=0,"",'Prévu'!C18-'Réel'!C18)</f>
        <v>28</v>
      </c>
      <c r="D18" s="15">
        <f>IF(COUNT('Réel'!D18)=0,"",'Prévu'!D18-'Réel'!D18)</f>
        <v>4</v>
      </c>
      <c r="E18" s="15" t="str">
        <f>IF(COUNT('Réel'!E18)=0,"",'Prévu'!E18-'Réel'!E18)</f>
        <v/>
      </c>
      <c r="F18" s="15" t="str">
        <f>IF(COUNT('Réel'!F18)=0,"",'Prévu'!F18-'Réel'!F18)</f>
        <v/>
      </c>
      <c r="G18" s="15" t="str">
        <f>IF(COUNT('Réel'!G18)=0,"",'Prévu'!G18-'Réel'!G18)</f>
        <v/>
      </c>
      <c r="H18" s="15" t="str">
        <f>IF(COUNT('Réel'!H18)=0,"",'Prévu'!H18-'Réel'!H18)</f>
        <v/>
      </c>
      <c r="I18" s="15" t="str">
        <f>IF(COUNT('Réel'!I18)=0,"",'Prévu'!I18-'Réel'!I18)</f>
        <v/>
      </c>
      <c r="J18" s="15" t="str">
        <f>IF(COUNT('Réel'!J18)=0,"",'Prévu'!J18-'Réel'!J18)</f>
        <v/>
      </c>
      <c r="K18" s="15" t="str">
        <f>IF(COUNT('Réel'!K18)=0,"",'Prévu'!K18-'Réel'!K18)</f>
        <v/>
      </c>
      <c r="L18" s="15" t="str">
        <f>IF(COUNT('Réel'!L18)=0,"",'Prévu'!L18-'Réel'!L18)</f>
        <v/>
      </c>
      <c r="M18" s="15" t="str">
        <f>IF(COUNT('Réel'!M18)=0,"",'Prévu'!M18-'Réel'!M18)</f>
        <v/>
      </c>
      <c r="N18" s="16">
        <f>SUM(B18:M18)</f>
        <v>-6</v>
      </c>
    </row>
    <row r="19" spans="1:14" x14ac:dyDescent="0.25">
      <c r="A19" s="5" t="str">
        <f>'Prévu'!A19</f>
        <v>Loisirs et sorties</v>
      </c>
      <c r="B19" s="15">
        <f>IF(COUNT('Réel'!B19)=0,"",'Prévu'!B19-'Réel'!B19)</f>
        <v>-11</v>
      </c>
      <c r="C19" s="15">
        <f>IF(COUNT('Réel'!C19)=0,"",'Prévu'!C19-'Réel'!C19)</f>
        <v>16</v>
      </c>
      <c r="D19" s="15">
        <f>IF(COUNT('Réel'!D19)=0,"",'Prévu'!D19-'Réel'!D19)</f>
        <v>-18</v>
      </c>
      <c r="E19" s="15" t="str">
        <f>IF(COUNT('Réel'!E19)=0,"",'Prévu'!E19-'Réel'!E19)</f>
        <v/>
      </c>
      <c r="F19" s="15" t="str">
        <f>IF(COUNT('Réel'!F19)=0,"",'Prévu'!F19-'Réel'!F19)</f>
        <v/>
      </c>
      <c r="G19" s="15" t="str">
        <f>IF(COUNT('Réel'!G19)=0,"",'Prévu'!G19-'Réel'!G19)</f>
        <v/>
      </c>
      <c r="H19" s="15" t="str">
        <f>IF(COUNT('Réel'!H19)=0,"",'Prévu'!H19-'Réel'!H19)</f>
        <v/>
      </c>
      <c r="I19" s="15" t="str">
        <f>IF(COUNT('Réel'!I19)=0,"",'Prévu'!I19-'Réel'!I19)</f>
        <v/>
      </c>
      <c r="J19" s="15" t="str">
        <f>IF(COUNT('Réel'!J19)=0,"",'Prévu'!J19-'Réel'!J19)</f>
        <v/>
      </c>
      <c r="K19" s="15" t="str">
        <f>IF(COUNT('Réel'!K19)=0,"",'Prévu'!K19-'Réel'!K19)</f>
        <v/>
      </c>
      <c r="L19" s="15" t="str">
        <f>IF(COUNT('Réel'!L19)=0,"",'Prévu'!L19-'Réel'!L19)</f>
        <v/>
      </c>
      <c r="M19" s="15" t="str">
        <f>IF(COUNT('Réel'!M19)=0,"",'Prévu'!M19-'Réel'!M19)</f>
        <v/>
      </c>
      <c r="N19" s="16">
        <f>SUM(B19:M19)</f>
        <v>-13</v>
      </c>
    </row>
    <row r="20" spans="1:14" x14ac:dyDescent="0.25">
      <c r="A20" s="5" t="str">
        <f>'Prévu'!A20</f>
        <v>Vacances et cadeaux</v>
      </c>
      <c r="B20" s="15">
        <f>IF(COUNT('Réel'!B20)=0,"",'Prévu'!B20-'Réel'!B20)</f>
        <v>20</v>
      </c>
      <c r="C20" s="15">
        <f>IF(COUNT('Réel'!C20)=0,"",'Prévu'!C20-'Réel'!C20)</f>
        <v>-15</v>
      </c>
      <c r="D20" s="15">
        <f>IF(COUNT('Réel'!D20)=0,"",'Prévu'!D20-'Réel'!D20)</f>
        <v>0</v>
      </c>
      <c r="E20" s="15" t="str">
        <f>IF(COUNT('Réel'!E20)=0,"",'Prévu'!E20-'Réel'!E20)</f>
        <v/>
      </c>
      <c r="F20" s="15" t="str">
        <f>IF(COUNT('Réel'!F20)=0,"",'Prévu'!F20-'Réel'!F20)</f>
        <v/>
      </c>
      <c r="G20" s="15" t="str">
        <f>IF(COUNT('Réel'!G20)=0,"",'Prévu'!G20-'Réel'!G20)</f>
        <v/>
      </c>
      <c r="H20" s="15" t="str">
        <f>IF(COUNT('Réel'!H20)=0,"",'Prévu'!H20-'Réel'!H20)</f>
        <v/>
      </c>
      <c r="I20" s="15" t="str">
        <f>IF(COUNT('Réel'!I20)=0,"",'Prévu'!I20-'Réel'!I20)</f>
        <v/>
      </c>
      <c r="J20" s="15" t="str">
        <f>IF(COUNT('Réel'!J20)=0,"",'Prévu'!J20-'Réel'!J20)</f>
        <v/>
      </c>
      <c r="K20" s="15" t="str">
        <f>IF(COUNT('Réel'!K20)=0,"",'Prévu'!K20-'Réel'!K20)</f>
        <v/>
      </c>
      <c r="L20" s="15" t="str">
        <f>IF(COUNT('Réel'!L20)=0,"",'Prévu'!L20-'Réel'!L20)</f>
        <v/>
      </c>
      <c r="M20" s="15" t="str">
        <f>IF(COUNT('Réel'!M20)=0,"",'Prévu'!M20-'Réel'!M20)</f>
        <v/>
      </c>
      <c r="N20" s="16">
        <f>SUM(B20:M20)</f>
        <v>5</v>
      </c>
    </row>
    <row r="21" spans="1:14" x14ac:dyDescent="0.25">
      <c r="A21" s="5" t="str">
        <f>'Prévu'!A21</f>
        <v>Abonnements</v>
      </c>
      <c r="B21" s="15">
        <f>IF(COUNT('Réel'!B21)=0,"",'Prévu'!B21-'Réel'!B21)</f>
        <v>0</v>
      </c>
      <c r="C21" s="15">
        <f>IF(COUNT('Réel'!C21)=0,"",'Prévu'!C21-'Réel'!C21)</f>
        <v>0</v>
      </c>
      <c r="D21" s="15">
        <f>IF(COUNT('Réel'!D21)=0,"",'Prévu'!D21-'Réel'!D21)</f>
        <v>-12</v>
      </c>
      <c r="E21" s="15" t="str">
        <f>IF(COUNT('Réel'!E21)=0,"",'Prévu'!E21-'Réel'!E21)</f>
        <v/>
      </c>
      <c r="F21" s="15" t="str">
        <f>IF(COUNT('Réel'!F21)=0,"",'Prévu'!F21-'Réel'!F21)</f>
        <v/>
      </c>
      <c r="G21" s="15" t="str">
        <f>IF(COUNT('Réel'!G21)=0,"",'Prévu'!G21-'Réel'!G21)</f>
        <v/>
      </c>
      <c r="H21" s="15" t="str">
        <f>IF(COUNT('Réel'!H21)=0,"",'Prévu'!H21-'Réel'!H21)</f>
        <v/>
      </c>
      <c r="I21" s="15" t="str">
        <f>IF(COUNT('Réel'!I21)=0,"",'Prévu'!I21-'Réel'!I21)</f>
        <v/>
      </c>
      <c r="J21" s="15" t="str">
        <f>IF(COUNT('Réel'!J21)=0,"",'Prévu'!J21-'Réel'!J21)</f>
        <v/>
      </c>
      <c r="K21" s="15" t="str">
        <f>IF(COUNT('Réel'!K21)=0,"",'Prévu'!K21-'Réel'!K21)</f>
        <v/>
      </c>
      <c r="L21" s="15" t="str">
        <f>IF(COUNT('Réel'!L21)=0,"",'Prévu'!L21-'Réel'!L21)</f>
        <v/>
      </c>
      <c r="M21" s="15" t="str">
        <f>IF(COUNT('Réel'!M21)=0,"",'Prévu'!M21-'Réel'!M21)</f>
        <v/>
      </c>
      <c r="N21" s="16">
        <f>SUM(B21:M21)</f>
        <v>-12</v>
      </c>
    </row>
    <row r="22" spans="1:14" x14ac:dyDescent="0.25">
      <c r="A22" s="5" t="str">
        <f>'Prévu'!A22</f>
        <v>Crédits</v>
      </c>
      <c r="B22" s="15">
        <f>IF(COUNT('Réel'!B22)=0,"",'Prévu'!B22-'Réel'!B22)</f>
        <v>0</v>
      </c>
      <c r="C22" s="15">
        <f>IF(COUNT('Réel'!C22)=0,"",'Prévu'!C22-'Réel'!C22)</f>
        <v>0</v>
      </c>
      <c r="D22" s="15">
        <f>IF(COUNT('Réel'!D22)=0,"",'Prévu'!D22-'Réel'!D22)</f>
        <v>0</v>
      </c>
      <c r="E22" s="15" t="str">
        <f>IF(COUNT('Réel'!E22)=0,"",'Prévu'!E22-'Réel'!E22)</f>
        <v/>
      </c>
      <c r="F22" s="15" t="str">
        <f>IF(COUNT('Réel'!F22)=0,"",'Prévu'!F22-'Réel'!F22)</f>
        <v/>
      </c>
      <c r="G22" s="15" t="str">
        <f>IF(COUNT('Réel'!G22)=0,"",'Prévu'!G22-'Réel'!G22)</f>
        <v/>
      </c>
      <c r="H22" s="15" t="str">
        <f>IF(COUNT('Réel'!H22)=0,"",'Prévu'!H22-'Réel'!H22)</f>
        <v/>
      </c>
      <c r="I22" s="15" t="str">
        <f>IF(COUNT('Réel'!I22)=0,"",'Prévu'!I22-'Réel'!I22)</f>
        <v/>
      </c>
      <c r="J22" s="15" t="str">
        <f>IF(COUNT('Réel'!J22)=0,"",'Prévu'!J22-'Réel'!J22)</f>
        <v/>
      </c>
      <c r="K22" s="15" t="str">
        <f>IF(COUNT('Réel'!K22)=0,"",'Prévu'!K22-'Réel'!K22)</f>
        <v/>
      </c>
      <c r="L22" s="15" t="str">
        <f>IF(COUNT('Réel'!L22)=0,"",'Prévu'!L22-'Réel'!L22)</f>
        <v/>
      </c>
      <c r="M22" s="15" t="str">
        <f>IF(COUNT('Réel'!M22)=0,"",'Prévu'!M22-'Réel'!M22)</f>
        <v/>
      </c>
      <c r="N22" s="16">
        <f>SUM(B22:M22)</f>
        <v>0</v>
      </c>
    </row>
    <row r="23" spans="1:14" x14ac:dyDescent="0.25">
      <c r="A23" s="11" t="str">
        <f>'Prévu'!A23</f>
        <v>Épargne</v>
      </c>
      <c r="B23" s="15">
        <f>IF(COUNT('Réel'!B23)=0,"",'Réel'!B23-'Prévu'!B23)</f>
        <v>-100</v>
      </c>
      <c r="C23" s="15">
        <f>IF(COUNT('Réel'!C23)=0,"",'Réel'!C23-'Prévu'!C23)</f>
        <v>50</v>
      </c>
      <c r="D23" s="15">
        <f>IF(COUNT('Réel'!D23)=0,"",'Réel'!D23-'Prévu'!D23)</f>
        <v>0</v>
      </c>
      <c r="E23" s="15" t="str">
        <f>IF(COUNT('Réel'!E23)=0,"",'Réel'!E23-'Prévu'!E23)</f>
        <v/>
      </c>
      <c r="F23" s="15" t="str">
        <f>IF(COUNT('Réel'!F23)=0,"",'Réel'!F23-'Prévu'!F23)</f>
        <v/>
      </c>
      <c r="G23" s="15" t="str">
        <f>IF(COUNT('Réel'!G23)=0,"",'Réel'!G23-'Prévu'!G23)</f>
        <v/>
      </c>
      <c r="H23" s="15" t="str">
        <f>IF(COUNT('Réel'!H23)=0,"",'Réel'!H23-'Prévu'!H23)</f>
        <v/>
      </c>
      <c r="I23" s="15" t="str">
        <f>IF(COUNT('Réel'!I23)=0,"",'Réel'!I23-'Prévu'!I23)</f>
        <v/>
      </c>
      <c r="J23" s="15" t="str">
        <f>IF(COUNT('Réel'!J23)=0,"",'Réel'!J23-'Prévu'!J23)</f>
        <v/>
      </c>
      <c r="K23" s="15" t="str">
        <f>IF(COUNT('Réel'!K23)=0,"",'Réel'!K23-'Prévu'!K23)</f>
        <v/>
      </c>
      <c r="L23" s="15" t="str">
        <f>IF(COUNT('Réel'!L23)=0,"",'Réel'!L23-'Prévu'!L23)</f>
        <v/>
      </c>
      <c r="M23" s="15" t="str">
        <f>IF(COUNT('Réel'!M23)=0,"",'Réel'!M23-'Prévu'!M23)</f>
        <v/>
      </c>
      <c r="N23" s="16">
        <f>SUM(B23:M23)</f>
        <v>-50</v>
      </c>
    </row>
    <row r="24" spans="1:14" x14ac:dyDescent="0.25">
      <c r="A24" s="5" t="str">
        <f>'Prévu'!A24</f>
        <v>Divers</v>
      </c>
      <c r="B24" s="15">
        <f>IF(COUNT('Réel'!B24)=0,"",'Prévu'!B24-'Réel'!B24)</f>
        <v>-18</v>
      </c>
      <c r="C24" s="15">
        <f>IF(COUNT('Réel'!C24)=0,"",'Prévu'!C24-'Réel'!C24)</f>
        <v>9</v>
      </c>
      <c r="D24" s="15">
        <f>IF(COUNT('Réel'!D24)=0,"",'Prévu'!D24-'Réel'!D24)</f>
        <v>-12</v>
      </c>
      <c r="E24" s="15" t="str">
        <f>IF(COUNT('Réel'!E24)=0,"",'Prévu'!E24-'Réel'!E24)</f>
        <v/>
      </c>
      <c r="F24" s="15" t="str">
        <f>IF(COUNT('Réel'!F24)=0,"",'Prévu'!F24-'Réel'!F24)</f>
        <v/>
      </c>
      <c r="G24" s="15" t="str">
        <f>IF(COUNT('Réel'!G24)=0,"",'Prévu'!G24-'Réel'!G24)</f>
        <v/>
      </c>
      <c r="H24" s="15" t="str">
        <f>IF(COUNT('Réel'!H24)=0,"",'Prévu'!H24-'Réel'!H24)</f>
        <v/>
      </c>
      <c r="I24" s="15" t="str">
        <f>IF(COUNT('Réel'!I24)=0,"",'Prévu'!I24-'Réel'!I24)</f>
        <v/>
      </c>
      <c r="J24" s="15" t="str">
        <f>IF(COUNT('Réel'!J24)=0,"",'Prévu'!J24-'Réel'!J24)</f>
        <v/>
      </c>
      <c r="K24" s="15" t="str">
        <f>IF(COUNT('Réel'!K24)=0,"",'Prévu'!K24-'Réel'!K24)</f>
        <v/>
      </c>
      <c r="L24" s="15" t="str">
        <f>IF(COUNT('Réel'!L24)=0,"",'Prévu'!L24-'Réel'!L24)</f>
        <v/>
      </c>
      <c r="M24" s="15" t="str">
        <f>IF(COUNT('Réel'!M24)=0,"",'Prévu'!M24-'Réel'!M24)</f>
        <v/>
      </c>
      <c r="N24" s="16">
        <f>SUM(B24:M24)</f>
        <v>-21</v>
      </c>
    </row>
    <row r="25" spans="1:14" x14ac:dyDescent="0.25">
      <c r="A25" s="9" t="s">
        <v>37</v>
      </c>
      <c r="B25" s="16">
        <f>IF('Réel'!B25="","",'Prévu'!B25-'Réel'!B25)</f>
        <v>7</v>
      </c>
      <c r="C25" s="16">
        <f>IF('Réel'!C25="","",'Prévu'!C25-'Réel'!C25)</f>
        <v>-53</v>
      </c>
      <c r="D25" s="16">
        <f>IF('Réel'!D25="","",'Prévu'!D25-'Réel'!D25)</f>
        <v>-64</v>
      </c>
      <c r="E25" s="16" t="str">
        <f>IF('Réel'!E25="","",'Prévu'!E25-'Réel'!E25)</f>
        <v/>
      </c>
      <c r="F25" s="16" t="str">
        <f>IF('Réel'!F25="","",'Prévu'!F25-'Réel'!F25)</f>
        <v/>
      </c>
      <c r="G25" s="16" t="str">
        <f>IF('Réel'!G25="","",'Prévu'!G25-'Réel'!G25)</f>
        <v/>
      </c>
      <c r="H25" s="16" t="str">
        <f>IF('Réel'!H25="","",'Prévu'!H25-'Réel'!H25)</f>
        <v/>
      </c>
      <c r="I25" s="16" t="str">
        <f>IF('Réel'!I25="","",'Prévu'!I25-'Réel'!I25)</f>
        <v/>
      </c>
      <c r="J25" s="16" t="str">
        <f>IF('Réel'!J25="","",'Prévu'!J25-'Réel'!J25)</f>
        <v/>
      </c>
      <c r="K25" s="16" t="str">
        <f>IF('Réel'!K25="","",'Prévu'!K25-'Réel'!K25)</f>
        <v/>
      </c>
      <c r="L25" s="16" t="str">
        <f>IF('Réel'!L25="","",'Prévu'!L25-'Réel'!L25)</f>
        <v/>
      </c>
      <c r="M25" s="16" t="str">
        <f>IF('Réel'!M25="","",'Prévu'!M25-'Réel'!M25)</f>
        <v/>
      </c>
      <c r="N25" s="16">
        <f>SUM(B25:M25)</f>
        <v>-110</v>
      </c>
    </row>
    <row r="27" spans="1:14" x14ac:dyDescent="0.25">
      <c r="A27" s="12" t="s">
        <v>38</v>
      </c>
      <c r="B27" s="17">
        <f>IF('Réel'!B27="","",'Réel'!B27-'Prévu'!B27)</f>
        <v>7</v>
      </c>
      <c r="C27" s="17">
        <f>IF('Réel'!C27="","",'Réel'!C27-'Prévu'!C27)</f>
        <v>147</v>
      </c>
      <c r="D27" s="17">
        <f>IF('Réel'!D27="","",'Réel'!D27-'Prévu'!D27)</f>
        <v>-64</v>
      </c>
      <c r="E27" s="17" t="str">
        <f>IF('Réel'!E27="","",'Réel'!E27-'Prévu'!E27)</f>
        <v/>
      </c>
      <c r="F27" s="17" t="str">
        <f>IF('Réel'!F27="","",'Réel'!F27-'Prévu'!F27)</f>
        <v/>
      </c>
      <c r="G27" s="17" t="str">
        <f>IF('Réel'!G27="","",'Réel'!G27-'Prévu'!G27)</f>
        <v/>
      </c>
      <c r="H27" s="17" t="str">
        <f>IF('Réel'!H27="","",'Réel'!H27-'Prévu'!H27)</f>
        <v/>
      </c>
      <c r="I27" s="17" t="str">
        <f>IF('Réel'!I27="","",'Réel'!I27-'Prévu'!I27)</f>
        <v/>
      </c>
      <c r="J27" s="17" t="str">
        <f>IF('Réel'!J27="","",'Réel'!J27-'Prévu'!J27)</f>
        <v/>
      </c>
      <c r="K27" s="17" t="str">
        <f>IF('Réel'!K27="","",'Réel'!K27-'Prévu'!K27)</f>
        <v/>
      </c>
      <c r="L27" s="17" t="str">
        <f>IF('Réel'!L27="","",'Réel'!L27-'Prévu'!L27)</f>
        <v/>
      </c>
      <c r="M27" s="17" t="str">
        <f>IF('Réel'!M27="","",'Réel'!M27-'Prévu'!M27)</f>
        <v/>
      </c>
      <c r="N27" s="18">
        <f>SUM(B27:M27)</f>
        <v>90</v>
      </c>
    </row>
    <row r="28" spans="1:14" x14ac:dyDescent="0.25">
      <c r="A28" s="12" t="s">
        <v>39</v>
      </c>
      <c r="B28" s="17">
        <f>IF('Réel'!B28="","",'Réel'!B28-'Prévu'!B28)</f>
        <v>-93</v>
      </c>
      <c r="C28" s="17">
        <f>IF('Réel'!C28="","",'Réel'!C28-'Prévu'!C28)</f>
        <v>197</v>
      </c>
      <c r="D28" s="17">
        <f>IF('Réel'!D28="","",'Réel'!D28-'Prévu'!D28)</f>
        <v>-64</v>
      </c>
      <c r="E28" s="17" t="str">
        <f>IF('Réel'!E28="","",'Réel'!E28-'Prévu'!E28)</f>
        <v/>
      </c>
      <c r="F28" s="17" t="str">
        <f>IF('Réel'!F28="","",'Réel'!F28-'Prévu'!F28)</f>
        <v/>
      </c>
      <c r="G28" s="17" t="str">
        <f>IF('Réel'!G28="","",'Réel'!G28-'Prévu'!G28)</f>
        <v/>
      </c>
      <c r="H28" s="17" t="str">
        <f>IF('Réel'!H28="","",'Réel'!H28-'Prévu'!H28)</f>
        <v/>
      </c>
      <c r="I28" s="17" t="str">
        <f>IF('Réel'!I28="","",'Réel'!I28-'Prévu'!I28)</f>
        <v/>
      </c>
      <c r="J28" s="17" t="str">
        <f>IF('Réel'!J28="","",'Réel'!J28-'Prévu'!J28)</f>
        <v/>
      </c>
      <c r="K28" s="17" t="str">
        <f>IF('Réel'!K28="","",'Réel'!K28-'Prévu'!K28)</f>
        <v/>
      </c>
      <c r="L28" s="17" t="str">
        <f>IF('Réel'!L28="","",'Réel'!L28-'Prévu'!L28)</f>
        <v/>
      </c>
      <c r="M28" s="17" t="str">
        <f>IF('Réel'!M28="","",'Réel'!M28-'Prévu'!M28)</f>
        <v/>
      </c>
      <c r="N28" s="18">
        <f>SUM(B28:M28)</f>
        <v>40</v>
      </c>
    </row>
    <row r="29" spans="1:13" x14ac:dyDescent="0.25">
      <c r="A29" s="12" t="s">
        <v>46</v>
      </c>
      <c r="B29" s="19">
        <f>IF(N('Réel'!B8)=0,"",'Réel'!B29-'Prévu'!B29)</f>
        <v>-0.040434782609</v>
      </c>
      <c r="C29" s="19">
        <f>IF(N('Réel'!C8)=0,"",'Réel'!C29-'Prévu'!C29)</f>
        <v>0.065930434783</v>
      </c>
      <c r="D29" s="19">
        <f>IF(N('Réel'!D8)=0,"",'Réel'!D29-'Prévu'!D29)</f>
        <v>-0.027826086957</v>
      </c>
      <c r="E29" s="19" t="str">
        <f>IF(N('Réel'!E8)=0,"",'Réel'!E29-'Prévu'!E29)</f>
        <v/>
      </c>
      <c r="F29" s="19" t="str">
        <f>IF(N('Réel'!F8)=0,"",'Réel'!F29-'Prévu'!F29)</f>
        <v/>
      </c>
      <c r="G29" s="19" t="str">
        <f>IF(N('Réel'!G8)=0,"",'Réel'!G29-'Prévu'!G29)</f>
        <v/>
      </c>
      <c r="H29" s="19" t="str">
        <f>IF(N('Réel'!H8)=0,"",'Réel'!H29-'Prévu'!H29)</f>
        <v/>
      </c>
      <c r="I29" s="19" t="str">
        <f>IF(N('Réel'!I8)=0,"",'Réel'!I29-'Prévu'!I29)</f>
        <v/>
      </c>
      <c r="J29" s="19" t="str">
        <f>IF(N('Réel'!J8)=0,"",'Réel'!J29-'Prévu'!J29)</f>
        <v/>
      </c>
      <c r="K29" s="19" t="str">
        <f>IF(N('Réel'!K8)=0,"",'Réel'!K29-'Prévu'!K29)</f>
        <v/>
      </c>
      <c r="L29" s="19" t="str">
        <f>IF(N('Réel'!L8)=0,"",'Réel'!L29-'Prévu'!L29)</f>
        <v/>
      </c>
      <c r="M29" s="19" t="str">
        <f>IF(N('Réel'!M8)=0,"",'Réel'!M29-'Prévu'!M29)</f>
        <v/>
      </c>
    </row>
  </sheetData>
  <conditionalFormatting sqref="B5:N29">
    <cfRule type="cellIs" dxfId="0" priority="1" operator="lessThan">
      <formula>0</formula>
    </cfRule>
    <cfRule type="cellIs" dxfId="1" priority="2" operator="greaterThan">
      <formula>0</formula>
    </cfRule>
  </conditionalFormatting>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defaultRowHeight="15" outlineLevelRow="0" outlineLevelCol="0" x14ac:dyDescent="55"/>
  <cols>
    <col min="1" max="1" width="110" customWidth="1"/>
  </cols>
  <sheetData>
    <row r="1" spans="1:1" x14ac:dyDescent="0.25">
      <c r="A1" s="20" t="s">
        <v>47</v>
      </c>
    </row>
    <row r="2" spans="1:1" x14ac:dyDescent="0.25">
      <c r="A2" s="21" t="s">
        <v>48</v>
      </c>
    </row>
    <row r="3" spans="1:1" x14ac:dyDescent="0.25">
      <c r="A3" s="21" t="s">
        <v>49</v>
      </c>
    </row>
    <row r="4" spans="1:1" x14ac:dyDescent="0.25">
      <c r="A4" s="21" t="s">
        <v>50</v>
      </c>
    </row>
    <row r="5" spans="1:1" x14ac:dyDescent="0.25">
      <c r="A5" s="21" t="s">
        <v>51</v>
      </c>
    </row>
    <row r="6" spans="1:1" x14ac:dyDescent="0.25">
      <c r="A6" s="21" t="s">
        <v>52</v>
      </c>
    </row>
    <row r="7" spans="1:1" x14ac:dyDescent="0.25">
      <c r="A7" s="21" t="s">
        <v>53</v>
      </c>
    </row>
    <row r="8" spans="1:1" x14ac:dyDescent="0.25">
      <c r="A8" s="21" t="s">
        <v>48</v>
      </c>
    </row>
    <row r="9" spans="1:1" x14ac:dyDescent="0.25">
      <c r="A9" s="22" t="s">
        <v>54</v>
      </c>
    </row>
    <row r="10" spans="1:1" x14ac:dyDescent="0.25">
      <c r="A10" s="22" t="s">
        <v>55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Prévu</vt:lpstr>
      <vt:lpstr>Réel</vt:lpstr>
      <vt:lpstr>Écart</vt:lpstr>
      <vt:lpstr>Mode d’emploi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Comptabilité Personnelle</dc:creator>
  <dc:title/>
  <dc:subject/>
  <dc:description/>
  <cp:keywords/>
  <cp:category/>
  <cp:lastModifiedBy>Unknown</cp:lastModifiedBy>
  <dcterms:created xsi:type="dcterms:W3CDTF">2026-10-03T00:00:00Z</dcterms:created>
  <dcterms:modified xsi:type="dcterms:W3CDTF">2026-10-03T00:00:00Z</dcterms:modified>
</cp:coreProperties>
</file>