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esupuesto" state="visible" r:id="rId4"/>
    <sheet sheetId="2" name="Real" state="visible" r:id="rId5"/>
    <sheet sheetId="3" name="Diferencia" state="visible" r:id="rId6"/>
    <sheet sheetId="4" name="Cómo usarla" state="visible" r:id="rId7"/>
  </sheets>
  <calcPr calcId="171027" fullCalcOnLoad="1"/>
</workbook>
</file>

<file path=xl/sharedStrings.xml><?xml version="1.0" encoding="utf-8"?>
<sst xmlns="http://schemas.openxmlformats.org/spreadsheetml/2006/main" count="98" uniqueCount="56">
  <si>
    <t>Presupuesto mensual — Previsto</t>
  </si>
  <si>
    <t>Escribe en las celdas amarillas lo que prevés para cada mes; las filas grises y verdes se calculan solas. Los números de ejemplo son de un hogar con 2.100 netos al mes y dos pagas extra. Sobrescríbelos.</t>
  </si>
  <si>
    <t>Concepto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</si>
  <si>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</si>
  <si>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</si>
  <si>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</si>
  <si>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</si>
  <si>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</si>
  <si>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</si>
  <si>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</si>
  <si>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</si>
  <si>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</si>
  <si>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</si>
  <si>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</si>
  <si>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</si>
  <si>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 anual</t>
  </si>
  <si>
    <t>Media mensual</t>
  </si>
  <si>
    <t>INGRESOS</t>
  </si>
  <si>
    <t>Sueldo (neto)</t>
  </si>
  <si>
    <t>Ingresos extra</t>
  </si>
  <si>
    <t>Pagas extra / aguinaldo</t>
  </si>
  <si>
    <t>Total ingresos</t>
  </si>
  <si>
    <t>GASTOS</t>
  </si>
  <si>
    <t>Alquiler / hipoteca</t>
  </si>
  <si>
    <t>Luz, agua y gas</t>
  </si>
  <si>
    <t>Internet y móvil</t>
  </si>
  <si>
    <t>Supermercado</t>
  </si>
  <si>
    <t>Transporte</t>
  </si>
  <si>
    <t>Seguros</t>
  </si>
  <si>
    <t>Salud</t>
  </si>
  <si>
    <t>Ropa</t>
  </si>
  <si>
    <t>Ocio y restaurantes</t>
  </si>
  <si>
    <t>Vacaciones y regalos</t>
  </si>
  <si>
    <t>Suscripciones</t>
  </si>
  <si>
    <t>Deudas y préstamos</t>
  </si>
  <si>
    <t>Ahorro</t>
  </si>
  <si>
    <t>Otros</t>
  </si>
  <si>
    <t>Total gastos</t>
  </si>
  <si>
    <t>Sobrante (ingresos − gastos)</t>
  </si>
  <si>
    <t>Ahorrado (ahorro + sobrante)</t>
  </si>
  <si>
    <t>Tasa de ahorro</t>
  </si>
  <si>
    <t>Presupuesto mensual — Real</t>
  </si>
  <si>
    <t>Al final de cada mes, escribe lo que de verdad ingresaste y gastaste. Los meses vacíos no cuentan en totales, medias ni en la hoja Diferencia. El ejemplo trae enero a marzo rellenos.</t>
  </si>
  <si>
    <t>Previsto frente a real — Diferencia</t>
  </si>
  <si>
    <t>Positivo (verde) = a tu favor: más ingresos, menos gasto o más ahorro de lo previsto. Negativo (rojo) = en esa fila te pasaste del presupuesto.</t>
  </si>
  <si>
    <t>Diferencia acumulada</t>
  </si>
  <si>
    <t>Tasa de ahorro (puntos)</t>
  </si>
  <si>
    <t>Presupuesto mensual — Cómo usarla</t>
  </si>
  <si>
    <t/>
  </si>
  <si>
    <t>1. Hoja Presupuesto: a principio de año, escribe en las celdas amarillas los ingresos que esperas y el gasto que prevés para cada mes. Pon los gastos de temporada (calefacción, aire acondicionado, seguro del coche, vacaciones, Navidad y Reyes) en el mes en que caen de verdad.</t>
  </si>
  <si>
    <t>2. Hoja Real: al cerrar cada mes, escribe en las mismas filas lo que de verdad ingresaste y gastaste. Los meses vacíos no cuentan para las medias ni para la hoja Diferencia.</t>
  </si>
  <si>
    <t>3. Hoja Diferencia: no hay que escribir nada. Las celdas rojas (negativas) son filas en las que te pasaste; las verdes (positivas) salieron a tu favor.</t>
  </si>
  <si>
    <t>4. Tasa de ahorro = (Ahorro + Sobrante) / Total ingresos. Un 20 % es una meta sana; cualquier número positivo es un buen comienzo.</t>
  </si>
  <si>
    <t>5. Para cambiar el nombre de una categoría, cámbialo solo en la hoja Presupuesto; las demás hojas lo leen de ahí. Las tres hojas coinciden fila a fila, así que no insertes ni borres filas en una sola de ellas. Lo que no encaje, en Otros.</t>
  </si>
  <si>
    <t>Las fórmulas funcionan en Excel, Google Sheets, LibreOffice y Numbers. En un Excel en español se muestran con nombres en español y punto y coma (;). Es normal.</t>
  </si>
  <si>
    <t>Para apuntar gastos desde el móvil con una foto del ticket o con la voz: la app Personal Accounting, personalaccounting.app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</si>
</sst>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;[Red]-#,##0"/>
    <numFmt numFmtId="165" formatCode="0.0%"/>
    <numFmt numFmtId="166" formatCode="+#,##0;-#,##0;0"/>
    <numFmt numFmtId="167" formatCode="+0.0%;-0.0%;0.0%"/>
  </numFmts>
  <fonts count="6" x14ac:knownFonts="1">
    <font>
      <color theme="1"/>
      <family val="2"/>
      <scheme val="minor"/>
      <sz val="11"/>
      <name val="Calibri"/>
    </font>
    <font>
      <b/>
      <color rgb="FF064E3B"/>
      <sz val="14"/>
    </font>
    <font>
      <i/>
      <color rgb="FF475569"/>
      <sz val="10"/>
    </font>
    <font>
      <b/>
      <color rgb="FFFFFFFF"/>
    </font>
    <font>
      <b/>
      <color rgb="FF064E3B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047857"/>
      </patternFill>
    </fill>
    <fill>
      <patternFill patternType="solid">
        <fgColor rgb="FFD1FAE5"/>
      </patternFill>
    </fill>
    <fill>
      <patternFill patternType="solid">
        <fgColor rgb="FFFFFBEB"/>
      </patternFill>
    </fill>
    <fill>
      <patternFill patternType="solid">
        <fgColor rgb="FFF1F5F9"/>
      </patternFill>
    </fill>
    <fill>
      <patternFill patternType="solid">
        <fgColor rgb="FFE2E8F0"/>
      </patternFill>
    </fill>
  </fills>
  <borders count="2">
    <border>
      <left/>
      <right/>
      <top/>
      <bottom/>
      <diagonal/>
    </border>
    <border>
      <left style="thin">
        <color rgb="FFD9DEE5"/>
      </left>
      <right style="thin">
        <color rgb="FFD9DEE5"/>
      </right>
      <top style="thin">
        <color rgb="FFD9DEE5"/>
      </top>
      <bottom style="thin">
        <color rgb="FFD9DEE5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0" fillId="0" borderId="1" xfId="0" applyBorder="1" applyAlignment="1"/>
    <xf numFmtId="164" fontId="0" fillId="4" borderId="1" xfId="0" applyNumberFormat="1" applyFill="1" applyBorder="1"/>
    <xf numFmtId="164" fontId="5" fillId="5" borderId="1" xfId="0" applyNumberFormat="1" applyFont="1" applyFill="1" applyBorder="1"/>
    <xf numFmtId="164" fontId="0" fillId="5" borderId="1" xfId="0" applyNumberFormat="1" applyFill="1" applyBorder="1"/>
    <xf numFmtId="0" fontId="5" fillId="6" borderId="1" xfId="0" applyFont="1" applyFill="1" applyBorder="1"/>
    <xf numFmtId="164" fontId="5" fillId="6" borderId="1" xfId="0" applyNumberFormat="1" applyFont="1" applyFill="1" applyBorder="1"/>
    <xf numFmtId="0" fontId="5" fillId="0" borderId="1" xfId="0" applyFont="1" applyBorder="1" applyAlignment="1"/>
    <xf numFmtId="0" fontId="5" fillId="3" borderId="1" xfId="0" applyFont="1" applyFill="1" applyBorder="1"/>
    <xf numFmtId="164" fontId="4" fillId="3" borderId="1" xfId="0" applyNumberFormat="1" applyFont="1" applyFill="1" applyBorder="1"/>
    <xf numFmtId="165" fontId="4" fillId="3" borderId="1" xfId="0" applyNumberFormat="1" applyFont="1" applyFill="1" applyBorder="1"/>
    <xf numFmtId="166" fontId="0" fillId="5" borderId="1" xfId="0" applyNumberFormat="1" applyFill="1" applyBorder="1"/>
    <xf numFmtId="166" fontId="5" fillId="6" borderId="1" xfId="0" applyNumberFormat="1" applyFont="1" applyFill="1" applyBorder="1"/>
    <xf numFmtId="166" fontId="4" fillId="3" borderId="1" xfId="0" applyNumberFormat="1" applyFont="1" applyFill="1" applyBorder="1"/>
    <xf numFmtId="166" fontId="5" fillId="3" borderId="1" xfId="0" applyNumberFormat="1" applyFont="1" applyFill="1" applyBorder="1"/>
    <xf numFmtId="167" fontId="4" fillId="3" borderId="1" xfId="0" applyNumberFormat="1" applyFont="1" applyFill="1" applyBorder="1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2">
    <dxf>
      <font>
        <b/>
        <color rgb="FFB91C1C"/>
      </font>
    </dxf>
    <dxf>
      <font>
        <color rgb="FF04785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47857"/>
  </sheetPr>
  <dimension ref="A1:O2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30" customWidth="1"/>
    <col min="2" max="13" width="11" customWidth="1"/>
    <col min="14" max="14" width="15" customWidth="1"/>
    <col min="15" max="15" width="14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5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</row>
    <row r="4" spans="1:1" x14ac:dyDescent="0.25">
      <c r="A4" s="4" t="s">
        <v>17</v>
      </c>
    </row>
    <row r="5" spans="1:15" x14ac:dyDescent="0.25">
      <c r="A5" s="5" t="s">
        <v>18</v>
      </c>
      <c r="B5" s="6">
        <v>2100</v>
      </c>
      <c r="C5" s="6">
        <v>2100</v>
      </c>
      <c r="D5" s="6">
        <v>2100</v>
      </c>
      <c r="E5" s="6">
        <v>2100</v>
      </c>
      <c r="F5" s="6">
        <v>2100</v>
      </c>
      <c r="G5" s="6">
        <v>2100</v>
      </c>
      <c r="H5" s="6">
        <v>2100</v>
      </c>
      <c r="I5" s="6">
        <v>2100</v>
      </c>
      <c r="J5" s="6">
        <v>2100</v>
      </c>
      <c r="K5" s="6">
        <v>2100</v>
      </c>
      <c r="L5" s="6">
        <v>2100</v>
      </c>
      <c r="M5" s="6">
        <v>2100</v>
      </c>
      <c r="N5" s="7">
        <f>SUM(B5:M5)</f>
        <v>25200</v>
      </c>
      <c r="O5" s="8">
        <f>IF(COUNT(B5:M5)=0,"",AVERAGE(B5:M5))</f>
        <v>2100</v>
      </c>
    </row>
    <row r="6" spans="1:15" x14ac:dyDescent="0.25">
      <c r="A6" s="5" t="s">
        <v>19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7">
        <f>SUM(B6:M6)</f>
        <v>0</v>
      </c>
      <c r="O6" s="8">
        <f>IF(COUNT(B6:M6)=0,"",AVERAGE(B6:M6))</f>
        <v>0</v>
      </c>
    </row>
    <row r="7" spans="1:15" x14ac:dyDescent="0.25">
      <c r="A7" s="5" t="s">
        <v>20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1800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1800</v>
      </c>
      <c r="N7" s="7">
        <f>SUM(B7:M7)</f>
        <v>3600</v>
      </c>
      <c r="O7" s="8">
        <f>IF(COUNT(B7:M7)=0,"",AVERAGE(B7:M7))</f>
        <v>300</v>
      </c>
    </row>
    <row r="8" spans="1:15" x14ac:dyDescent="0.25">
      <c r="A8" s="9" t="s">
        <v>21</v>
      </c>
      <c r="B8" s="10">
        <f>IF(COUNT(B5:B7,B11:B24)=0,"",SUM(B5:B7))</f>
        <v>2100</v>
      </c>
      <c r="C8" s="10">
        <f>IF(COUNT(C5:C7,C11:C24)=0,"",SUM(C5:C7))</f>
        <v>2100</v>
      </c>
      <c r="D8" s="10">
        <f>IF(COUNT(D5:D7,D11:D24)=0,"",SUM(D5:D7))</f>
        <v>2100</v>
      </c>
      <c r="E8" s="10">
        <f>IF(COUNT(E5:E7,E11:E24)=0,"",SUM(E5:E7))</f>
        <v>2100</v>
      </c>
      <c r="F8" s="10">
        <f>IF(COUNT(F5:F7,F11:F24)=0,"",SUM(F5:F7))</f>
        <v>2100</v>
      </c>
      <c r="G8" s="10">
        <f>IF(COUNT(G5:G7,G11:G24)=0,"",SUM(G5:G7))</f>
        <v>3900</v>
      </c>
      <c r="H8" s="10">
        <f>IF(COUNT(H5:H7,H11:H24)=0,"",SUM(H5:H7))</f>
        <v>2100</v>
      </c>
      <c r="I8" s="10">
        <f>IF(COUNT(I5:I7,I11:I24)=0,"",SUM(I5:I7))</f>
        <v>2100</v>
      </c>
      <c r="J8" s="10">
        <f>IF(COUNT(J5:J7,J11:J24)=0,"",SUM(J5:J7))</f>
        <v>2100</v>
      </c>
      <c r="K8" s="10">
        <f>IF(COUNT(K5:K7,K11:K24)=0,"",SUM(K5:K7))</f>
        <v>2100</v>
      </c>
      <c r="L8" s="10">
        <f>IF(COUNT(L5:L7,L11:L24)=0,"",SUM(L5:L7))</f>
        <v>2100</v>
      </c>
      <c r="M8" s="10">
        <f>IF(COUNT(M5:M7,M11:M24)=0,"",SUM(M5:M7))</f>
        <v>3900</v>
      </c>
      <c r="N8" s="10">
        <f>SUM(B8:M8)</f>
        <v>28800</v>
      </c>
      <c r="O8" s="10">
        <f>IF(COUNT(B8:M8)=0,"",AVERAGE(B8:M8))</f>
        <v>2400</v>
      </c>
    </row>
    <row r="10" spans="1:1" x14ac:dyDescent="0.25">
      <c r="A10" s="4" t="s">
        <v>22</v>
      </c>
    </row>
    <row r="11" spans="1:15" x14ac:dyDescent="0.25">
      <c r="A11" s="5" t="s">
        <v>23</v>
      </c>
      <c r="B11" s="6">
        <v>700</v>
      </c>
      <c r="C11" s="6">
        <v>700</v>
      </c>
      <c r="D11" s="6">
        <v>700</v>
      </c>
      <c r="E11" s="6">
        <v>700</v>
      </c>
      <c r="F11" s="6">
        <v>700</v>
      </c>
      <c r="G11" s="6">
        <v>700</v>
      </c>
      <c r="H11" s="6">
        <v>700</v>
      </c>
      <c r="I11" s="6">
        <v>700</v>
      </c>
      <c r="J11" s="6">
        <v>700</v>
      </c>
      <c r="K11" s="6">
        <v>700</v>
      </c>
      <c r="L11" s="6">
        <v>700</v>
      </c>
      <c r="M11" s="6">
        <v>700</v>
      </c>
      <c r="N11" s="7">
        <f>SUM(B11:M11)</f>
        <v>8400</v>
      </c>
      <c r="O11" s="8">
        <f>IF(COUNT(B11:M11)=0,"",AVERAGE(B11:M11))</f>
        <v>700</v>
      </c>
    </row>
    <row r="12" spans="1:15" x14ac:dyDescent="0.25">
      <c r="A12" s="5" t="s">
        <v>24</v>
      </c>
      <c r="B12" s="6">
        <v>105</v>
      </c>
      <c r="C12" s="6">
        <v>100</v>
      </c>
      <c r="D12" s="6">
        <v>85</v>
      </c>
      <c r="E12" s="6">
        <v>70</v>
      </c>
      <c r="F12" s="6">
        <v>65</v>
      </c>
      <c r="G12" s="6">
        <v>80</v>
      </c>
      <c r="H12" s="6">
        <v>100</v>
      </c>
      <c r="I12" s="6">
        <v>105</v>
      </c>
      <c r="J12" s="6">
        <v>85</v>
      </c>
      <c r="K12" s="6">
        <v>65</v>
      </c>
      <c r="L12" s="6">
        <v>80</v>
      </c>
      <c r="M12" s="6">
        <v>100</v>
      </c>
      <c r="N12" s="7">
        <f>SUM(B12:M12)</f>
        <v>1040</v>
      </c>
      <c r="O12" s="8">
        <f>IF(COUNT(B12:M12)=0,"",AVERAGE(B12:M12))</f>
        <v>86.666666667</v>
      </c>
    </row>
    <row r="13" spans="1:15" x14ac:dyDescent="0.25">
      <c r="A13" s="5" t="s">
        <v>25</v>
      </c>
      <c r="B13" s="6">
        <v>50</v>
      </c>
      <c r="C13" s="6">
        <v>50</v>
      </c>
      <c r="D13" s="6">
        <v>50</v>
      </c>
      <c r="E13" s="6">
        <v>50</v>
      </c>
      <c r="F13" s="6">
        <v>50</v>
      </c>
      <c r="G13" s="6">
        <v>50</v>
      </c>
      <c r="H13" s="6">
        <v>50</v>
      </c>
      <c r="I13" s="6">
        <v>50</v>
      </c>
      <c r="J13" s="6">
        <v>50</v>
      </c>
      <c r="K13" s="6">
        <v>50</v>
      </c>
      <c r="L13" s="6">
        <v>50</v>
      </c>
      <c r="M13" s="6">
        <v>50</v>
      </c>
      <c r="N13" s="7">
        <f>SUM(B13:M13)</f>
        <v>600</v>
      </c>
      <c r="O13" s="8">
        <f>IF(COUNT(B13:M13)=0,"",AVERAGE(B13:M13))</f>
        <v>50</v>
      </c>
    </row>
    <row r="14" spans="1:15" x14ac:dyDescent="0.25">
      <c r="A14" s="5" t="s">
        <v>26</v>
      </c>
      <c r="B14" s="6">
        <v>360</v>
      </c>
      <c r="C14" s="6">
        <v>360</v>
      </c>
      <c r="D14" s="6">
        <v>360</v>
      </c>
      <c r="E14" s="6">
        <v>360</v>
      </c>
      <c r="F14" s="6">
        <v>360</v>
      </c>
      <c r="G14" s="6">
        <v>360</v>
      </c>
      <c r="H14" s="6">
        <v>360</v>
      </c>
      <c r="I14" s="6">
        <v>360</v>
      </c>
      <c r="J14" s="6">
        <v>360</v>
      </c>
      <c r="K14" s="6">
        <v>360</v>
      </c>
      <c r="L14" s="6">
        <v>360</v>
      </c>
      <c r="M14" s="6">
        <v>360</v>
      </c>
      <c r="N14" s="7">
        <f>SUM(B14:M14)</f>
        <v>4320</v>
      </c>
      <c r="O14" s="8">
        <f>IF(COUNT(B14:M14)=0,"",AVERAGE(B14:M14))</f>
        <v>360</v>
      </c>
    </row>
    <row r="15" spans="1:15" x14ac:dyDescent="0.25">
      <c r="A15" s="5" t="s">
        <v>27</v>
      </c>
      <c r="B15" s="6">
        <v>120</v>
      </c>
      <c r="C15" s="6">
        <v>120</v>
      </c>
      <c r="D15" s="6">
        <v>120</v>
      </c>
      <c r="E15" s="6">
        <v>120</v>
      </c>
      <c r="F15" s="6">
        <v>120</v>
      </c>
      <c r="G15" s="6">
        <v>120</v>
      </c>
      <c r="H15" s="6">
        <v>120</v>
      </c>
      <c r="I15" s="6">
        <v>120</v>
      </c>
      <c r="J15" s="6">
        <v>120</v>
      </c>
      <c r="K15" s="6">
        <v>120</v>
      </c>
      <c r="L15" s="6">
        <v>120</v>
      </c>
      <c r="M15" s="6">
        <v>120</v>
      </c>
      <c r="N15" s="7">
        <f>SUM(B15:M15)</f>
        <v>1440</v>
      </c>
      <c r="O15" s="8">
        <f>IF(COUNT(B15:M15)=0,"",AVERAGE(B15:M15))</f>
        <v>120</v>
      </c>
    </row>
    <row r="16" spans="1:15" x14ac:dyDescent="0.25">
      <c r="A16" s="5" t="s">
        <v>28</v>
      </c>
      <c r="B16" s="6">
        <v>25</v>
      </c>
      <c r="C16" s="6">
        <v>25</v>
      </c>
      <c r="D16" s="6">
        <v>280</v>
      </c>
      <c r="E16" s="6">
        <v>25</v>
      </c>
      <c r="F16" s="6">
        <v>25</v>
      </c>
      <c r="G16" s="6">
        <v>25</v>
      </c>
      <c r="H16" s="6">
        <v>25</v>
      </c>
      <c r="I16" s="6">
        <v>25</v>
      </c>
      <c r="J16" s="6">
        <v>25</v>
      </c>
      <c r="K16" s="6">
        <v>25</v>
      </c>
      <c r="L16" s="6">
        <v>25</v>
      </c>
      <c r="M16" s="6">
        <v>25</v>
      </c>
      <c r="N16" s="7">
        <f>SUM(B16:M16)</f>
        <v>555</v>
      </c>
      <c r="O16" s="8">
        <f>IF(COUNT(B16:M16)=0,"",AVERAGE(B16:M16))</f>
        <v>46.25</v>
      </c>
    </row>
    <row r="17" spans="1:15" x14ac:dyDescent="0.25">
      <c r="A17" s="5" t="s">
        <v>29</v>
      </c>
      <c r="B17" s="6">
        <v>30</v>
      </c>
      <c r="C17" s="6">
        <v>30</v>
      </c>
      <c r="D17" s="6">
        <v>30</v>
      </c>
      <c r="E17" s="6">
        <v>30</v>
      </c>
      <c r="F17" s="6">
        <v>30</v>
      </c>
      <c r="G17" s="6">
        <v>30</v>
      </c>
      <c r="H17" s="6">
        <v>30</v>
      </c>
      <c r="I17" s="6">
        <v>30</v>
      </c>
      <c r="J17" s="6">
        <v>30</v>
      </c>
      <c r="K17" s="6">
        <v>30</v>
      </c>
      <c r="L17" s="6">
        <v>30</v>
      </c>
      <c r="M17" s="6">
        <v>30</v>
      </c>
      <c r="N17" s="7">
        <f>SUM(B17:M17)</f>
        <v>360</v>
      </c>
      <c r="O17" s="8">
        <f>IF(COUNT(B17:M17)=0,"",AVERAGE(B17:M17))</f>
        <v>30</v>
      </c>
    </row>
    <row r="18" spans="1:15" x14ac:dyDescent="0.25">
      <c r="A18" s="5" t="s">
        <v>30</v>
      </c>
      <c r="B18" s="6">
        <v>90</v>
      </c>
      <c r="C18" s="6">
        <v>40</v>
      </c>
      <c r="D18" s="6">
        <v>40</v>
      </c>
      <c r="E18" s="6">
        <v>40</v>
      </c>
      <c r="F18" s="6">
        <v>40</v>
      </c>
      <c r="G18" s="6">
        <v>40</v>
      </c>
      <c r="H18" s="6">
        <v>90</v>
      </c>
      <c r="I18" s="6">
        <v>40</v>
      </c>
      <c r="J18" s="6">
        <v>60</v>
      </c>
      <c r="K18" s="6">
        <v>40</v>
      </c>
      <c r="L18" s="6">
        <v>40</v>
      </c>
      <c r="M18" s="6">
        <v>40</v>
      </c>
      <c r="N18" s="7">
        <f>SUM(B18:M18)</f>
        <v>600</v>
      </c>
      <c r="O18" s="8">
        <f>IF(COUNT(B18:M18)=0,"",AVERAGE(B18:M18))</f>
        <v>50</v>
      </c>
    </row>
    <row r="19" spans="1:15" x14ac:dyDescent="0.25">
      <c r="A19" s="5" t="s">
        <v>31</v>
      </c>
      <c r="B19" s="6">
        <v>110</v>
      </c>
      <c r="C19" s="6">
        <v>110</v>
      </c>
      <c r="D19" s="6">
        <v>110</v>
      </c>
      <c r="E19" s="6">
        <v>110</v>
      </c>
      <c r="F19" s="6">
        <v>110</v>
      </c>
      <c r="G19" s="6">
        <v>110</v>
      </c>
      <c r="H19" s="6">
        <v>110</v>
      </c>
      <c r="I19" s="6">
        <v>110</v>
      </c>
      <c r="J19" s="6">
        <v>110</v>
      </c>
      <c r="K19" s="6">
        <v>110</v>
      </c>
      <c r="L19" s="6">
        <v>110</v>
      </c>
      <c r="M19" s="6">
        <v>110</v>
      </c>
      <c r="N19" s="7">
        <f>SUM(B19:M19)</f>
        <v>1320</v>
      </c>
      <c r="O19" s="8">
        <f>IF(COUNT(B19:M19)=0,"",AVERAGE(B19:M19))</f>
        <v>110</v>
      </c>
    </row>
    <row r="20" spans="1:15" x14ac:dyDescent="0.25">
      <c r="A20" s="5" t="s">
        <v>32</v>
      </c>
      <c r="B20" s="6">
        <v>60</v>
      </c>
      <c r="C20" s="6">
        <v>20</v>
      </c>
      <c r="D20" s="6">
        <v>20</v>
      </c>
      <c r="E20" s="6">
        <v>20</v>
      </c>
      <c r="F20" s="6">
        <v>20</v>
      </c>
      <c r="G20" s="6">
        <v>20</v>
      </c>
      <c r="H20" s="6">
        <v>20</v>
      </c>
      <c r="I20" s="6">
        <v>750</v>
      </c>
      <c r="J20" s="6">
        <v>20</v>
      </c>
      <c r="K20" s="6">
        <v>20</v>
      </c>
      <c r="L20" s="6">
        <v>20</v>
      </c>
      <c r="M20" s="6">
        <v>400</v>
      </c>
      <c r="N20" s="7">
        <f>SUM(B20:M20)</f>
        <v>1390</v>
      </c>
      <c r="O20" s="8">
        <f>IF(COUNT(B20:M20)=0,"",AVERAGE(B20:M20))</f>
        <v>115.83333333</v>
      </c>
    </row>
    <row r="21" spans="1:15" x14ac:dyDescent="0.25">
      <c r="A21" s="5" t="s">
        <v>33</v>
      </c>
      <c r="B21" s="6">
        <v>30</v>
      </c>
      <c r="C21" s="6">
        <v>30</v>
      </c>
      <c r="D21" s="6">
        <v>30</v>
      </c>
      <c r="E21" s="6">
        <v>30</v>
      </c>
      <c r="F21" s="6">
        <v>30</v>
      </c>
      <c r="G21" s="6">
        <v>30</v>
      </c>
      <c r="H21" s="6">
        <v>30</v>
      </c>
      <c r="I21" s="6">
        <v>30</v>
      </c>
      <c r="J21" s="6">
        <v>30</v>
      </c>
      <c r="K21" s="6">
        <v>30</v>
      </c>
      <c r="L21" s="6">
        <v>30</v>
      </c>
      <c r="M21" s="6">
        <v>30</v>
      </c>
      <c r="N21" s="7">
        <f>SUM(B21:M21)</f>
        <v>360</v>
      </c>
      <c r="O21" s="8">
        <f>IF(COUNT(B21:M21)=0,"",AVERAGE(B21:M21))</f>
        <v>30</v>
      </c>
    </row>
    <row r="22" spans="1:15" x14ac:dyDescent="0.25">
      <c r="A22" s="5" t="s">
        <v>34</v>
      </c>
      <c r="B22" s="6">
        <v>100</v>
      </c>
      <c r="C22" s="6">
        <v>100</v>
      </c>
      <c r="D22" s="6">
        <v>100</v>
      </c>
      <c r="E22" s="6">
        <v>100</v>
      </c>
      <c r="F22" s="6">
        <v>100</v>
      </c>
      <c r="G22" s="6">
        <v>100</v>
      </c>
      <c r="H22" s="6">
        <v>100</v>
      </c>
      <c r="I22" s="6">
        <v>100</v>
      </c>
      <c r="J22" s="6">
        <v>100</v>
      </c>
      <c r="K22" s="6">
        <v>100</v>
      </c>
      <c r="L22" s="6">
        <v>100</v>
      </c>
      <c r="M22" s="6">
        <v>100</v>
      </c>
      <c r="N22" s="7">
        <f>SUM(B22:M22)</f>
        <v>1200</v>
      </c>
      <c r="O22" s="8">
        <f>IF(COUNT(B22:M22)=0,"",AVERAGE(B22:M22))</f>
        <v>100</v>
      </c>
    </row>
    <row r="23" spans="1:15" x14ac:dyDescent="0.25">
      <c r="A23" s="11" t="s">
        <v>35</v>
      </c>
      <c r="B23" s="6">
        <v>200</v>
      </c>
      <c r="C23" s="6">
        <v>200</v>
      </c>
      <c r="D23" s="6">
        <v>0</v>
      </c>
      <c r="E23" s="6">
        <v>200</v>
      </c>
      <c r="F23" s="6">
        <v>200</v>
      </c>
      <c r="G23" s="6">
        <v>200</v>
      </c>
      <c r="H23" s="6">
        <v>200</v>
      </c>
      <c r="I23" s="6">
        <v>200</v>
      </c>
      <c r="J23" s="6">
        <v>200</v>
      </c>
      <c r="K23" s="6">
        <v>200</v>
      </c>
      <c r="L23" s="6">
        <v>200</v>
      </c>
      <c r="M23" s="6">
        <v>200</v>
      </c>
      <c r="N23" s="7">
        <f>SUM(B23:M23)</f>
        <v>2200</v>
      </c>
      <c r="O23" s="8">
        <f>IF(COUNT(B23:M23)=0,"",AVERAGE(B23:M23))</f>
        <v>183.33333333</v>
      </c>
    </row>
    <row r="24" spans="1:15" x14ac:dyDescent="0.25">
      <c r="A24" s="5" t="s">
        <v>36</v>
      </c>
      <c r="B24" s="6">
        <v>40</v>
      </c>
      <c r="C24" s="6">
        <v>40</v>
      </c>
      <c r="D24" s="6">
        <v>40</v>
      </c>
      <c r="E24" s="6">
        <v>40</v>
      </c>
      <c r="F24" s="6">
        <v>40</v>
      </c>
      <c r="G24" s="6">
        <v>40</v>
      </c>
      <c r="H24" s="6">
        <v>40</v>
      </c>
      <c r="I24" s="6">
        <v>40</v>
      </c>
      <c r="J24" s="6">
        <v>40</v>
      </c>
      <c r="K24" s="6">
        <v>40</v>
      </c>
      <c r="L24" s="6">
        <v>40</v>
      </c>
      <c r="M24" s="6">
        <v>40</v>
      </c>
      <c r="N24" s="7">
        <f>SUM(B24:M24)</f>
        <v>480</v>
      </c>
      <c r="O24" s="8">
        <f>IF(COUNT(B24:M24)=0,"",AVERAGE(B24:M24))</f>
        <v>40</v>
      </c>
    </row>
    <row r="25" spans="1:15" x14ac:dyDescent="0.25">
      <c r="A25" s="9" t="s">
        <v>37</v>
      </c>
      <c r="B25" s="10">
        <f>IF(COUNT(B5:B7,B11:B24)=0,"",SUM(B11:B24))</f>
        <v>2020</v>
      </c>
      <c r="C25" s="10">
        <f>IF(COUNT(C5:C7,C11:C24)=0,"",SUM(C11:C24))</f>
        <v>1925</v>
      </c>
      <c r="D25" s="10">
        <f>IF(COUNT(D5:D7,D11:D24)=0,"",SUM(D11:D24))</f>
        <v>1965</v>
      </c>
      <c r="E25" s="10">
        <f>IF(COUNT(E5:E7,E11:E24)=0,"",SUM(E11:E24))</f>
        <v>1895</v>
      </c>
      <c r="F25" s="10">
        <f>IF(COUNT(F5:F7,F11:F24)=0,"",SUM(F11:F24))</f>
        <v>1890</v>
      </c>
      <c r="G25" s="10">
        <f>IF(COUNT(G5:G7,G11:G24)=0,"",SUM(G11:G24))</f>
        <v>1905</v>
      </c>
      <c r="H25" s="10">
        <f>IF(COUNT(H5:H7,H11:H24)=0,"",SUM(H11:H24))</f>
        <v>1975</v>
      </c>
      <c r="I25" s="10">
        <f>IF(COUNT(I5:I7,I11:I24)=0,"",SUM(I11:I24))</f>
        <v>2660</v>
      </c>
      <c r="J25" s="10">
        <f>IF(COUNT(J5:J7,J11:J24)=0,"",SUM(J11:J24))</f>
        <v>1930</v>
      </c>
      <c r="K25" s="10">
        <f>IF(COUNT(K5:K7,K11:K24)=0,"",SUM(K11:K24))</f>
        <v>1890</v>
      </c>
      <c r="L25" s="10">
        <f>IF(COUNT(L5:L7,L11:L24)=0,"",SUM(L11:L24))</f>
        <v>1905</v>
      </c>
      <c r="M25" s="10">
        <f>IF(COUNT(M5:M7,M11:M24)=0,"",SUM(M11:M24))</f>
        <v>2305</v>
      </c>
      <c r="N25" s="10">
        <f>SUM(B25:M25)</f>
        <v>24265</v>
      </c>
      <c r="O25" s="10">
        <f>IF(COUNT(B25:M25)=0,"",AVERAGE(B25:M25))</f>
        <v>2022.0833333</v>
      </c>
    </row>
    <row r="27" spans="1:15" x14ac:dyDescent="0.25">
      <c r="A27" s="12" t="s">
        <v>38</v>
      </c>
      <c r="B27" s="13">
        <f>IF(B8="","",B8-B25)</f>
        <v>80</v>
      </c>
      <c r="C27" s="13">
        <f>IF(C8="","",C8-C25)</f>
        <v>175</v>
      </c>
      <c r="D27" s="13">
        <f>IF(D8="","",D8-D25)</f>
        <v>135</v>
      </c>
      <c r="E27" s="13">
        <f>IF(E8="","",E8-E25)</f>
        <v>205</v>
      </c>
      <c r="F27" s="13">
        <f>IF(F8="","",F8-F25)</f>
        <v>210</v>
      </c>
      <c r="G27" s="13">
        <f>IF(G8="","",G8-G25)</f>
        <v>1995</v>
      </c>
      <c r="H27" s="13">
        <f>IF(H8="","",H8-H25)</f>
        <v>125</v>
      </c>
      <c r="I27" s="13">
        <f>IF(I8="","",I8-I25)</f>
        <v>-560</v>
      </c>
      <c r="J27" s="13">
        <f>IF(J8="","",J8-J25)</f>
        <v>170</v>
      </c>
      <c r="K27" s="13">
        <f>IF(K8="","",K8-K25)</f>
        <v>210</v>
      </c>
      <c r="L27" s="13">
        <f>IF(L8="","",L8-L25)</f>
        <v>195</v>
      </c>
      <c r="M27" s="13">
        <f>IF(M8="","",M8-M25)</f>
        <v>1595</v>
      </c>
      <c r="N27" s="13">
        <f>SUM(B27:M27)</f>
        <v>4535</v>
      </c>
      <c r="O27" s="13">
        <f>IF(COUNT(B27:M27)=0,"",AVERAGE(B27:M27))</f>
        <v>377.91666667</v>
      </c>
    </row>
    <row r="28" spans="1:15" x14ac:dyDescent="0.25">
      <c r="A28" s="12" t="s">
        <v>39</v>
      </c>
      <c r="B28" s="13">
        <f>IF(B8="","",B23+B27)</f>
        <v>280</v>
      </c>
      <c r="C28" s="13">
        <f>IF(C8="","",C23+C27)</f>
        <v>375</v>
      </c>
      <c r="D28" s="13">
        <f>IF(D8="","",D23+D27)</f>
        <v>135</v>
      </c>
      <c r="E28" s="13">
        <f>IF(E8="","",E23+E27)</f>
        <v>405</v>
      </c>
      <c r="F28" s="13">
        <f>IF(F8="","",F23+F27)</f>
        <v>410</v>
      </c>
      <c r="G28" s="13">
        <f>IF(G8="","",G23+G27)</f>
        <v>2195</v>
      </c>
      <c r="H28" s="13">
        <f>IF(H8="","",H23+H27)</f>
        <v>325</v>
      </c>
      <c r="I28" s="13">
        <f>IF(I8="","",I23+I27)</f>
        <v>-360</v>
      </c>
      <c r="J28" s="13">
        <f>IF(J8="","",J23+J27)</f>
        <v>370</v>
      </c>
      <c r="K28" s="13">
        <f>IF(K8="","",K23+K27)</f>
        <v>410</v>
      </c>
      <c r="L28" s="13">
        <f>IF(L8="","",L23+L27)</f>
        <v>395</v>
      </c>
      <c r="M28" s="13">
        <f>IF(M8="","",M23+M27)</f>
        <v>1795</v>
      </c>
      <c r="N28" s="13">
        <f>SUM(B28:M28)</f>
        <v>6735</v>
      </c>
      <c r="O28" s="13">
        <f>IF(COUNT(B28:M28)=0,"",AVERAGE(B28:M28))</f>
        <v>561.25</v>
      </c>
    </row>
    <row r="29" spans="1:15" x14ac:dyDescent="0.25">
      <c r="A29" s="12" t="s">
        <v>40</v>
      </c>
      <c r="B29" s="14">
        <f>IF(N(B8)=0,"",B28/B8)</f>
        <v>0.13333333333</v>
      </c>
      <c r="C29" s="14">
        <f>IF(N(C8)=0,"",C28/C8)</f>
        <v>0.17857142857</v>
      </c>
      <c r="D29" s="14">
        <f>IF(N(D8)=0,"",D28/D8)</f>
        <v>0.064285714286</v>
      </c>
      <c r="E29" s="14">
        <f>IF(N(E8)=0,"",E28/E8)</f>
        <v>0.19285714286</v>
      </c>
      <c r="F29" s="14">
        <f>IF(N(F8)=0,"",F28/F8)</f>
        <v>0.19523809524</v>
      </c>
      <c r="G29" s="14">
        <f>IF(N(G8)=0,"",G28/G8)</f>
        <v>0.56282051282</v>
      </c>
      <c r="H29" s="14">
        <f>IF(N(H8)=0,"",H28/H8)</f>
        <v>0.15476190476</v>
      </c>
      <c r="I29" s="14">
        <f>IF(N(I8)=0,"",I28/I8)</f>
        <v>-0.17142857143</v>
      </c>
      <c r="J29" s="14">
        <f>IF(N(J8)=0,"",J28/J8)</f>
        <v>0.17619047619</v>
      </c>
      <c r="K29" s="14">
        <f>IF(N(K8)=0,"",K28/K8)</f>
        <v>0.19523809524</v>
      </c>
      <c r="L29" s="14">
        <f>IF(N(L8)=0,"",L28/L8)</f>
        <v>0.1880952381</v>
      </c>
      <c r="M29" s="14">
        <f>IF(N(M8)=0,"",M28/M8)</f>
        <v>0.46025641026</v>
      </c>
      <c r="N29" s="14">
        <f>IF(N(N8)=0,"",N28/N8)</f>
        <v>0.23385416667</v>
      </c>
      <c r="O29" s="14">
        <f>IF(N(O8)=0,"",O28/O8)</f>
        <v>0.23385416667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A5E9"/>
  </sheetPr>
  <dimension ref="A1:O2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30" customWidth="1"/>
    <col min="2" max="13" width="11" customWidth="1"/>
    <col min="14" max="14" width="15" customWidth="1"/>
    <col min="15" max="15" width="14" customWidth="1"/>
  </cols>
  <sheetData>
    <row r="1" spans="1:1" x14ac:dyDescent="0.25">
      <c r="A1" s="1" t="s">
        <v>41</v>
      </c>
    </row>
    <row r="2" spans="1:1" x14ac:dyDescent="0.25">
      <c r="A2" s="2" t="s">
        <v>42</v>
      </c>
    </row>
    <row r="3" spans="1:15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</row>
    <row r="4" spans="1:1" x14ac:dyDescent="0.25">
      <c r="A4" s="4" t="s">
        <v>17</v>
      </c>
    </row>
    <row r="5" spans="1:15" x14ac:dyDescent="0.25">
      <c r="A5" s="5" t="str">
        <f>'Presupuesto'!A5</f>
        <v>Sueldo (neto)</v>
      </c>
      <c r="B5" s="6">
        <v>2100</v>
      </c>
      <c r="C5" s="6">
        <v>2100</v>
      </c>
      <c r="D5" s="6">
        <v>2100</v>
      </c>
      <c r="E5" s="6"/>
      <c r="F5" s="6"/>
      <c r="G5" s="6"/>
      <c r="H5" s="6"/>
      <c r="I5" s="6"/>
      <c r="J5" s="6"/>
      <c r="K5" s="6"/>
      <c r="L5" s="6"/>
      <c r="M5" s="6"/>
      <c r="N5" s="7">
        <f>SUM(B5:M5)</f>
        <v>6300</v>
      </c>
      <c r="O5" s="8">
        <f>IF(COUNT(B5:M5)=0,"",AVERAGE(B5:M5))</f>
        <v>2100</v>
      </c>
    </row>
    <row r="6" spans="1:15" x14ac:dyDescent="0.25">
      <c r="A6" s="5" t="str">
        <f>'Presupuesto'!A6</f>
        <v>Ingresos extra</v>
      </c>
      <c r="B6" s="6">
        <v>0</v>
      </c>
      <c r="C6" s="6">
        <v>250</v>
      </c>
      <c r="D6" s="6">
        <v>0</v>
      </c>
      <c r="E6" s="6"/>
      <c r="F6" s="6"/>
      <c r="G6" s="6"/>
      <c r="H6" s="6"/>
      <c r="I6" s="6"/>
      <c r="J6" s="6"/>
      <c r="K6" s="6"/>
      <c r="L6" s="6"/>
      <c r="M6" s="6"/>
      <c r="N6" s="7">
        <f>SUM(B6:M6)</f>
        <v>250</v>
      </c>
      <c r="O6" s="8">
        <f>IF(COUNT(B6:M6)=0,"",AVERAGE(B6:M6))</f>
        <v>83.333333333</v>
      </c>
    </row>
    <row r="7" spans="1:15" x14ac:dyDescent="0.25">
      <c r="A7" s="5" t="str">
        <f>'Presupuesto'!A7</f>
        <v>Pagas extra / aguinaldo</v>
      </c>
      <c r="B7" s="6">
        <v>0</v>
      </c>
      <c r="C7" s="6">
        <v>0</v>
      </c>
      <c r="D7" s="6">
        <v>0</v>
      </c>
      <c r="E7" s="6"/>
      <c r="F7" s="6"/>
      <c r="G7" s="6"/>
      <c r="H7" s="6"/>
      <c r="I7" s="6"/>
      <c r="J7" s="6"/>
      <c r="K7" s="6"/>
      <c r="L7" s="6"/>
      <c r="M7" s="6"/>
      <c r="N7" s="7">
        <f>SUM(B7:M7)</f>
        <v>0</v>
      </c>
      <c r="O7" s="8">
        <f>IF(COUNT(B7:M7)=0,"",AVERAGE(B7:M7))</f>
        <v>0</v>
      </c>
    </row>
    <row r="8" spans="1:15" x14ac:dyDescent="0.25">
      <c r="A8" s="9" t="s">
        <v>21</v>
      </c>
      <c r="B8" s="10">
        <f>IF(COUNT(B5:B7,B11:B24)=0,"",SUM(B5:B7))</f>
        <v>2100</v>
      </c>
      <c r="C8" s="10">
        <f>IF(COUNT(C5:C7,C11:C24)=0,"",SUM(C5:C7))</f>
        <v>2350</v>
      </c>
      <c r="D8" s="10">
        <f>IF(COUNT(D5:D7,D11:D24)=0,"",SUM(D5:D7))</f>
        <v>2100</v>
      </c>
      <c r="E8" s="10" t="str">
        <f>IF(COUNT(E5:E7,E11:E24)=0,"",SUM(E5:E7))</f>
        <v/>
      </c>
      <c r="F8" s="10" t="str">
        <f>IF(COUNT(F5:F7,F11:F24)=0,"",SUM(F5:F7))</f>
        <v/>
      </c>
      <c r="G8" s="10" t="str">
        <f>IF(COUNT(G5:G7,G11:G24)=0,"",SUM(G5:G7))</f>
        <v/>
      </c>
      <c r="H8" s="10" t="str">
        <f>IF(COUNT(H5:H7,H11:H24)=0,"",SUM(H5:H7))</f>
        <v/>
      </c>
      <c r="I8" s="10" t="str">
        <f>IF(COUNT(I5:I7,I11:I24)=0,"",SUM(I5:I7))</f>
        <v/>
      </c>
      <c r="J8" s="10" t="str">
        <f>IF(COUNT(J5:J7,J11:J24)=0,"",SUM(J5:J7))</f>
        <v/>
      </c>
      <c r="K8" s="10" t="str">
        <f>IF(COUNT(K5:K7,K11:K24)=0,"",SUM(K5:K7))</f>
        <v/>
      </c>
      <c r="L8" s="10" t="str">
        <f>IF(COUNT(L5:L7,L11:L24)=0,"",SUM(L5:L7))</f>
        <v/>
      </c>
      <c r="M8" s="10" t="str">
        <f>IF(COUNT(M5:M7,M11:M24)=0,"",SUM(M5:M7))</f>
        <v/>
      </c>
      <c r="N8" s="10">
        <f>SUM(B8:M8)</f>
        <v>6550</v>
      </c>
      <c r="O8" s="10">
        <f>IF(COUNT(B8:M8)=0,"",AVERAGE(B8:M8))</f>
        <v>2183.3333333</v>
      </c>
    </row>
    <row r="10" spans="1:1" x14ac:dyDescent="0.25">
      <c r="A10" s="4" t="s">
        <v>22</v>
      </c>
    </row>
    <row r="11" spans="1:15" x14ac:dyDescent="0.25">
      <c r="A11" s="5" t="str">
        <f>'Presupuesto'!A11</f>
        <v>Alquiler / hipoteca</v>
      </c>
      <c r="B11" s="6">
        <v>700</v>
      </c>
      <c r="C11" s="6">
        <v>700</v>
      </c>
      <c r="D11" s="6">
        <v>700</v>
      </c>
      <c r="E11" s="6"/>
      <c r="F11" s="6"/>
      <c r="G11" s="6"/>
      <c r="H11" s="6"/>
      <c r="I11" s="6"/>
      <c r="J11" s="6"/>
      <c r="K11" s="6"/>
      <c r="L11" s="6"/>
      <c r="M11" s="6"/>
      <c r="N11" s="7">
        <f>SUM(B11:M11)</f>
        <v>2100</v>
      </c>
      <c r="O11" s="8">
        <f>IF(COUNT(B11:M11)=0,"",AVERAGE(B11:M11))</f>
        <v>700</v>
      </c>
    </row>
    <row r="12" spans="1:15" x14ac:dyDescent="0.25">
      <c r="A12" s="5" t="str">
        <f>'Presupuesto'!A12</f>
        <v>Luz, agua y gas</v>
      </c>
      <c r="B12" s="6">
        <v>128</v>
      </c>
      <c r="C12" s="6">
        <v>109</v>
      </c>
      <c r="D12" s="6">
        <v>88</v>
      </c>
      <c r="E12" s="6"/>
      <c r="F12" s="6"/>
      <c r="G12" s="6"/>
      <c r="H12" s="6"/>
      <c r="I12" s="6"/>
      <c r="J12" s="6"/>
      <c r="K12" s="6"/>
      <c r="L12" s="6"/>
      <c r="M12" s="6"/>
      <c r="N12" s="7">
        <f>SUM(B12:M12)</f>
        <v>325</v>
      </c>
      <c r="O12" s="8">
        <f>IF(COUNT(B12:M12)=0,"",AVERAGE(B12:M12))</f>
        <v>108.33333333</v>
      </c>
    </row>
    <row r="13" spans="1:15" x14ac:dyDescent="0.25">
      <c r="A13" s="5" t="str">
        <f>'Presupuesto'!A13</f>
        <v>Internet y móvil</v>
      </c>
      <c r="B13" s="6">
        <v>50</v>
      </c>
      <c r="C13" s="6">
        <v>50</v>
      </c>
      <c r="D13" s="6">
        <v>50</v>
      </c>
      <c r="E13" s="6"/>
      <c r="F13" s="6"/>
      <c r="G13" s="6"/>
      <c r="H13" s="6"/>
      <c r="I13" s="6"/>
      <c r="J13" s="6"/>
      <c r="K13" s="6"/>
      <c r="L13" s="6"/>
      <c r="M13" s="6"/>
      <c r="N13" s="7">
        <f>SUM(B13:M13)</f>
        <v>150</v>
      </c>
      <c r="O13" s="8">
        <f>IF(COUNT(B13:M13)=0,"",AVERAGE(B13:M13))</f>
        <v>50</v>
      </c>
    </row>
    <row r="14" spans="1:15" x14ac:dyDescent="0.25">
      <c r="A14" s="5" t="str">
        <f>'Presupuesto'!A14</f>
        <v>Supermercado</v>
      </c>
      <c r="B14" s="6">
        <v>398</v>
      </c>
      <c r="C14" s="6">
        <v>352</v>
      </c>
      <c r="D14" s="6">
        <v>371</v>
      </c>
      <c r="E14" s="6"/>
      <c r="F14" s="6"/>
      <c r="G14" s="6"/>
      <c r="H14" s="6"/>
      <c r="I14" s="6"/>
      <c r="J14" s="6"/>
      <c r="K14" s="6"/>
      <c r="L14" s="6"/>
      <c r="M14" s="6"/>
      <c r="N14" s="7">
        <f>SUM(B14:M14)</f>
        <v>1121</v>
      </c>
      <c r="O14" s="8">
        <f>IF(COUNT(B14:M14)=0,"",AVERAGE(B14:M14))</f>
        <v>373.66666667</v>
      </c>
    </row>
    <row r="15" spans="1:15" x14ac:dyDescent="0.25">
      <c r="A15" s="5" t="str">
        <f>'Presupuesto'!A15</f>
        <v>Transporte</v>
      </c>
      <c r="B15" s="6">
        <v>112</v>
      </c>
      <c r="C15" s="6">
        <v>126</v>
      </c>
      <c r="D15" s="6">
        <v>131</v>
      </c>
      <c r="E15" s="6"/>
      <c r="F15" s="6"/>
      <c r="G15" s="6"/>
      <c r="H15" s="6"/>
      <c r="I15" s="6"/>
      <c r="J15" s="6"/>
      <c r="K15" s="6"/>
      <c r="L15" s="6"/>
      <c r="M15" s="6"/>
      <c r="N15" s="7">
        <f>SUM(B15:M15)</f>
        <v>369</v>
      </c>
      <c r="O15" s="8">
        <f>IF(COUNT(B15:M15)=0,"",AVERAGE(B15:M15))</f>
        <v>123</v>
      </c>
    </row>
    <row r="16" spans="1:15" x14ac:dyDescent="0.25">
      <c r="A16" s="5" t="str">
        <f>'Presupuesto'!A16</f>
        <v>Seguros</v>
      </c>
      <c r="B16" s="6">
        <v>25</v>
      </c>
      <c r="C16" s="6">
        <v>25</v>
      </c>
      <c r="D16" s="6">
        <v>296</v>
      </c>
      <c r="E16" s="6"/>
      <c r="F16" s="6"/>
      <c r="G16" s="6"/>
      <c r="H16" s="6"/>
      <c r="I16" s="6"/>
      <c r="J16" s="6"/>
      <c r="K16" s="6"/>
      <c r="L16" s="6"/>
      <c r="M16" s="6"/>
      <c r="N16" s="7">
        <f>SUM(B16:M16)</f>
        <v>346</v>
      </c>
      <c r="O16" s="8">
        <f>IF(COUNT(B16:M16)=0,"",AVERAGE(B16:M16))</f>
        <v>115.33333333</v>
      </c>
    </row>
    <row r="17" spans="1:15" x14ac:dyDescent="0.25">
      <c r="A17" s="5" t="str">
        <f>'Presupuesto'!A17</f>
        <v>Salud</v>
      </c>
      <c r="B17" s="6">
        <v>15</v>
      </c>
      <c r="C17" s="6">
        <v>72</v>
      </c>
      <c r="D17" s="6">
        <v>30</v>
      </c>
      <c r="E17" s="6"/>
      <c r="F17" s="6"/>
      <c r="G17" s="6"/>
      <c r="H17" s="6"/>
      <c r="I17" s="6"/>
      <c r="J17" s="6"/>
      <c r="K17" s="6"/>
      <c r="L17" s="6"/>
      <c r="M17" s="6"/>
      <c r="N17" s="7">
        <f>SUM(B17:M17)</f>
        <v>117</v>
      </c>
      <c r="O17" s="8">
        <f>IF(COUNT(B17:M17)=0,"",AVERAGE(B17:M17))</f>
        <v>39</v>
      </c>
    </row>
    <row r="18" spans="1:15" x14ac:dyDescent="0.25">
      <c r="A18" s="5" t="str">
        <f>'Presupuesto'!A18</f>
        <v>Ropa</v>
      </c>
      <c r="B18" s="6">
        <v>134</v>
      </c>
      <c r="C18" s="6">
        <v>18</v>
      </c>
      <c r="D18" s="6">
        <v>45</v>
      </c>
      <c r="E18" s="6"/>
      <c r="F18" s="6"/>
      <c r="G18" s="6"/>
      <c r="H18" s="6"/>
      <c r="I18" s="6"/>
      <c r="J18" s="6"/>
      <c r="K18" s="6"/>
      <c r="L18" s="6"/>
      <c r="M18" s="6"/>
      <c r="N18" s="7">
        <f>SUM(B18:M18)</f>
        <v>197</v>
      </c>
      <c r="O18" s="8">
        <f>IF(COUNT(B18:M18)=0,"",AVERAGE(B18:M18))</f>
        <v>65.666666667</v>
      </c>
    </row>
    <row r="19" spans="1:15" x14ac:dyDescent="0.25">
      <c r="A19" s="5" t="str">
        <f>'Presupuesto'!A19</f>
        <v>Ocio y restaurantes</v>
      </c>
      <c r="B19" s="6">
        <v>126</v>
      </c>
      <c r="C19" s="6">
        <v>98</v>
      </c>
      <c r="D19" s="6">
        <v>117</v>
      </c>
      <c r="E19" s="6"/>
      <c r="F19" s="6"/>
      <c r="G19" s="6"/>
      <c r="H19" s="6"/>
      <c r="I19" s="6"/>
      <c r="J19" s="6"/>
      <c r="K19" s="6"/>
      <c r="L19" s="6"/>
      <c r="M19" s="6"/>
      <c r="N19" s="7">
        <f>SUM(B19:M19)</f>
        <v>341</v>
      </c>
      <c r="O19" s="8">
        <f>IF(COUNT(B19:M19)=0,"",AVERAGE(B19:M19))</f>
        <v>113.66666667</v>
      </c>
    </row>
    <row r="20" spans="1:15" x14ac:dyDescent="0.25">
      <c r="A20" s="5" t="str">
        <f>'Presupuesto'!A20</f>
        <v>Vacaciones y regalos</v>
      </c>
      <c r="B20" s="6">
        <v>85</v>
      </c>
      <c r="C20" s="6">
        <v>20</v>
      </c>
      <c r="D20" s="6">
        <v>15</v>
      </c>
      <c r="E20" s="6"/>
      <c r="F20" s="6"/>
      <c r="G20" s="6"/>
      <c r="H20" s="6"/>
      <c r="I20" s="6"/>
      <c r="J20" s="6"/>
      <c r="K20" s="6"/>
      <c r="L20" s="6"/>
      <c r="M20" s="6"/>
      <c r="N20" s="7">
        <f>SUM(B20:M20)</f>
        <v>120</v>
      </c>
      <c r="O20" s="8">
        <f>IF(COUNT(B20:M20)=0,"",AVERAGE(B20:M20))</f>
        <v>40</v>
      </c>
    </row>
    <row r="21" spans="1:15" x14ac:dyDescent="0.25">
      <c r="A21" s="5" t="str">
        <f>'Presupuesto'!A21</f>
        <v>Suscripciones</v>
      </c>
      <c r="B21" s="6">
        <v>30</v>
      </c>
      <c r="C21" s="6">
        <v>30</v>
      </c>
      <c r="D21" s="6">
        <v>30</v>
      </c>
      <c r="E21" s="6"/>
      <c r="F21" s="6"/>
      <c r="G21" s="6"/>
      <c r="H21" s="6"/>
      <c r="I21" s="6"/>
      <c r="J21" s="6"/>
      <c r="K21" s="6"/>
      <c r="L21" s="6"/>
      <c r="M21" s="6"/>
      <c r="N21" s="7">
        <f>SUM(B21:M21)</f>
        <v>90</v>
      </c>
      <c r="O21" s="8">
        <f>IF(COUNT(B21:M21)=0,"",AVERAGE(B21:M21))</f>
        <v>30</v>
      </c>
    </row>
    <row r="22" spans="1:15" x14ac:dyDescent="0.25">
      <c r="A22" s="5" t="str">
        <f>'Presupuesto'!A22</f>
        <v>Deudas y préstamos</v>
      </c>
      <c r="B22" s="6">
        <v>100</v>
      </c>
      <c r="C22" s="6">
        <v>100</v>
      </c>
      <c r="D22" s="6">
        <v>100</v>
      </c>
      <c r="E22" s="6"/>
      <c r="F22" s="6"/>
      <c r="G22" s="6"/>
      <c r="H22" s="6"/>
      <c r="I22" s="6"/>
      <c r="J22" s="6"/>
      <c r="K22" s="6"/>
      <c r="L22" s="6"/>
      <c r="M22" s="6"/>
      <c r="N22" s="7">
        <f>SUM(B22:M22)</f>
        <v>300</v>
      </c>
      <c r="O22" s="8">
        <f>IF(COUNT(B22:M22)=0,"",AVERAGE(B22:M22))</f>
        <v>100</v>
      </c>
    </row>
    <row r="23" spans="1:15" x14ac:dyDescent="0.25">
      <c r="A23" s="11" t="str">
        <f>'Presupuesto'!A23</f>
        <v>Ahorro</v>
      </c>
      <c r="B23" s="6">
        <v>100</v>
      </c>
      <c r="C23" s="6">
        <v>250</v>
      </c>
      <c r="D23" s="6">
        <v>0</v>
      </c>
      <c r="E23" s="6"/>
      <c r="F23" s="6"/>
      <c r="G23" s="6"/>
      <c r="H23" s="6"/>
      <c r="I23" s="6"/>
      <c r="J23" s="6"/>
      <c r="K23" s="6"/>
      <c r="L23" s="6"/>
      <c r="M23" s="6"/>
      <c r="N23" s="7">
        <f>SUM(B23:M23)</f>
        <v>350</v>
      </c>
      <c r="O23" s="8">
        <f>IF(COUNT(B23:M23)=0,"",AVERAGE(B23:M23))</f>
        <v>116.66666667</v>
      </c>
    </row>
    <row r="24" spans="1:15" x14ac:dyDescent="0.25">
      <c r="A24" s="5" t="str">
        <f>'Presupuesto'!A24</f>
        <v>Otros</v>
      </c>
      <c r="B24" s="6">
        <v>55</v>
      </c>
      <c r="C24" s="6">
        <v>34</v>
      </c>
      <c r="D24" s="6">
        <v>48</v>
      </c>
      <c r="E24" s="6"/>
      <c r="F24" s="6"/>
      <c r="G24" s="6"/>
      <c r="H24" s="6"/>
      <c r="I24" s="6"/>
      <c r="J24" s="6"/>
      <c r="K24" s="6"/>
      <c r="L24" s="6"/>
      <c r="M24" s="6"/>
      <c r="N24" s="7">
        <f>SUM(B24:M24)</f>
        <v>137</v>
      </c>
      <c r="O24" s="8">
        <f>IF(COUNT(B24:M24)=0,"",AVERAGE(B24:M24))</f>
        <v>45.666666667</v>
      </c>
    </row>
    <row r="25" spans="1:15" x14ac:dyDescent="0.25">
      <c r="A25" s="9" t="s">
        <v>37</v>
      </c>
      <c r="B25" s="10">
        <f>IF(COUNT(B5:B7,B11:B24)=0,"",SUM(B11:B24))</f>
        <v>2058</v>
      </c>
      <c r="C25" s="10">
        <f>IF(COUNT(C5:C7,C11:C24)=0,"",SUM(C11:C24))</f>
        <v>1984</v>
      </c>
      <c r="D25" s="10">
        <f>IF(COUNT(D5:D7,D11:D24)=0,"",SUM(D11:D24))</f>
        <v>2021</v>
      </c>
      <c r="E25" s="10" t="str">
        <f>IF(COUNT(E5:E7,E11:E24)=0,"",SUM(E11:E24))</f>
        <v/>
      </c>
      <c r="F25" s="10" t="str">
        <f>IF(COUNT(F5:F7,F11:F24)=0,"",SUM(F11:F24))</f>
        <v/>
      </c>
      <c r="G25" s="10" t="str">
        <f>IF(COUNT(G5:G7,G11:G24)=0,"",SUM(G11:G24))</f>
        <v/>
      </c>
      <c r="H25" s="10" t="str">
        <f>IF(COUNT(H5:H7,H11:H24)=0,"",SUM(H11:H24))</f>
        <v/>
      </c>
      <c r="I25" s="10" t="str">
        <f>IF(COUNT(I5:I7,I11:I24)=0,"",SUM(I11:I24))</f>
        <v/>
      </c>
      <c r="J25" s="10" t="str">
        <f>IF(COUNT(J5:J7,J11:J24)=0,"",SUM(J11:J24))</f>
        <v/>
      </c>
      <c r="K25" s="10" t="str">
        <f>IF(COUNT(K5:K7,K11:K24)=0,"",SUM(K11:K24))</f>
        <v/>
      </c>
      <c r="L25" s="10" t="str">
        <f>IF(COUNT(L5:L7,L11:L24)=0,"",SUM(L11:L24))</f>
        <v/>
      </c>
      <c r="M25" s="10" t="str">
        <f>IF(COUNT(M5:M7,M11:M24)=0,"",SUM(M11:M24))</f>
        <v/>
      </c>
      <c r="N25" s="10">
        <f>SUM(B25:M25)</f>
        <v>6063</v>
      </c>
      <c r="O25" s="10">
        <f>IF(COUNT(B25:M25)=0,"",AVERAGE(B25:M25))</f>
        <v>2021</v>
      </c>
    </row>
    <row r="27" spans="1:15" x14ac:dyDescent="0.25">
      <c r="A27" s="12" t="s">
        <v>38</v>
      </c>
      <c r="B27" s="13">
        <f>IF(B8="","",B8-B25)</f>
        <v>42</v>
      </c>
      <c r="C27" s="13">
        <f>IF(C8="","",C8-C25)</f>
        <v>366</v>
      </c>
      <c r="D27" s="13">
        <f>IF(D8="","",D8-D25)</f>
        <v>79</v>
      </c>
      <c r="E27" s="13" t="str">
        <f>IF(E8="","",E8-E25)</f>
        <v/>
      </c>
      <c r="F27" s="13" t="str">
        <f>IF(F8="","",F8-F25)</f>
        <v/>
      </c>
      <c r="G27" s="13" t="str">
        <f>IF(G8="","",G8-G25)</f>
        <v/>
      </c>
      <c r="H27" s="13" t="str">
        <f>IF(H8="","",H8-H25)</f>
        <v/>
      </c>
      <c r="I27" s="13" t="str">
        <f>IF(I8="","",I8-I25)</f>
        <v/>
      </c>
      <c r="J27" s="13" t="str">
        <f>IF(J8="","",J8-J25)</f>
        <v/>
      </c>
      <c r="K27" s="13" t="str">
        <f>IF(K8="","",K8-K25)</f>
        <v/>
      </c>
      <c r="L27" s="13" t="str">
        <f>IF(L8="","",L8-L25)</f>
        <v/>
      </c>
      <c r="M27" s="13" t="str">
        <f>IF(M8="","",M8-M25)</f>
        <v/>
      </c>
      <c r="N27" s="13">
        <f>SUM(B27:M27)</f>
        <v>487</v>
      </c>
      <c r="O27" s="13">
        <f>IF(COUNT(B27:M27)=0,"",AVERAGE(B27:M27))</f>
        <v>162.33333333</v>
      </c>
    </row>
    <row r="28" spans="1:15" x14ac:dyDescent="0.25">
      <c r="A28" s="12" t="s">
        <v>39</v>
      </c>
      <c r="B28" s="13">
        <f>IF(B8="","",B23+B27)</f>
        <v>142</v>
      </c>
      <c r="C28" s="13">
        <f>IF(C8="","",C23+C27)</f>
        <v>616</v>
      </c>
      <c r="D28" s="13">
        <f>IF(D8="","",D23+D27)</f>
        <v>79</v>
      </c>
      <c r="E28" s="13" t="str">
        <f>IF(E8="","",E23+E27)</f>
        <v/>
      </c>
      <c r="F28" s="13" t="str">
        <f>IF(F8="","",F23+F27)</f>
        <v/>
      </c>
      <c r="G28" s="13" t="str">
        <f>IF(G8="","",G23+G27)</f>
        <v/>
      </c>
      <c r="H28" s="13" t="str">
        <f>IF(H8="","",H23+H27)</f>
        <v/>
      </c>
      <c r="I28" s="13" t="str">
        <f>IF(I8="","",I23+I27)</f>
        <v/>
      </c>
      <c r="J28" s="13" t="str">
        <f>IF(J8="","",J23+J27)</f>
        <v/>
      </c>
      <c r="K28" s="13" t="str">
        <f>IF(K8="","",K23+K27)</f>
        <v/>
      </c>
      <c r="L28" s="13" t="str">
        <f>IF(L8="","",L23+L27)</f>
        <v/>
      </c>
      <c r="M28" s="13" t="str">
        <f>IF(M8="","",M23+M27)</f>
        <v/>
      </c>
      <c r="N28" s="13">
        <f>SUM(B28:M28)</f>
        <v>837</v>
      </c>
      <c r="O28" s="13">
        <f>IF(COUNT(B28:M28)=0,"",AVERAGE(B28:M28))</f>
        <v>279</v>
      </c>
    </row>
    <row r="29" spans="1:15" x14ac:dyDescent="0.25">
      <c r="A29" s="12" t="s">
        <v>40</v>
      </c>
      <c r="B29" s="14">
        <f>IF(N(B8)=0,"",B28/B8)</f>
        <v>0.067619047619</v>
      </c>
      <c r="C29" s="14">
        <f>IF(N(C8)=0,"",C28/C8)</f>
        <v>0.26212765957</v>
      </c>
      <c r="D29" s="14">
        <f>IF(N(D8)=0,"",D28/D8)</f>
        <v>0.037619047619</v>
      </c>
      <c r="E29" s="14" t="str">
        <f>IF(N(E8)=0,"",E28/E8)</f>
        <v/>
      </c>
      <c r="F29" s="14" t="str">
        <f>IF(N(F8)=0,"",F28/F8)</f>
        <v/>
      </c>
      <c r="G29" s="14" t="str">
        <f>IF(N(G8)=0,"",G28/G8)</f>
        <v/>
      </c>
      <c r="H29" s="14" t="str">
        <f>IF(N(H8)=0,"",H28/H8)</f>
        <v/>
      </c>
      <c r="I29" s="14" t="str">
        <f>IF(N(I8)=0,"",I28/I8)</f>
        <v/>
      </c>
      <c r="J29" s="14" t="str">
        <f>IF(N(J8)=0,"",J28/J8)</f>
        <v/>
      </c>
      <c r="K29" s="14" t="str">
        <f>IF(N(K8)=0,"",K28/K8)</f>
        <v/>
      </c>
      <c r="L29" s="14" t="str">
        <f>IF(N(L8)=0,"",L28/L8)</f>
        <v/>
      </c>
      <c r="M29" s="14" t="str">
        <f>IF(N(M8)=0,"",M28/M8)</f>
        <v/>
      </c>
      <c r="N29" s="14">
        <f>IF(N(N8)=0,"",N28/N8)</f>
        <v>0.12778625954</v>
      </c>
      <c r="O29" s="14">
        <f>IF(N(O8)=0,"",O28/O8)</f>
        <v>0.12778625954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59E0B"/>
  </sheetPr>
  <dimension ref="A1:N2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30" customWidth="1"/>
    <col min="2" max="13" width="11" customWidth="1"/>
    <col min="14" max="14" width="15" customWidth="1"/>
    <col min="15" max="15" width="4" customWidth="1"/>
  </cols>
  <sheetData>
    <row r="1" spans="1:1" x14ac:dyDescent="0.25">
      <c r="A1" s="1" t="s">
        <v>43</v>
      </c>
    </row>
    <row r="2" spans="1:1" x14ac:dyDescent="0.25">
      <c r="A2" s="2" t="s">
        <v>44</v>
      </c>
    </row>
    <row r="3" spans="1:14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45</v>
      </c>
    </row>
    <row r="4" spans="1:1" x14ac:dyDescent="0.25">
      <c r="A4" s="4" t="s">
        <v>17</v>
      </c>
    </row>
    <row r="5" spans="1:14" x14ac:dyDescent="0.25">
      <c r="A5" s="5" t="str">
        <f>'Presupuesto'!A5</f>
        <v>Sueldo (neto)</v>
      </c>
      <c r="B5" s="15">
        <f>IF(COUNT('Real'!B5)=0,"",'Real'!B5-'Presupuesto'!B5)</f>
        <v>0</v>
      </c>
      <c r="C5" s="15">
        <f>IF(COUNT('Real'!C5)=0,"",'Real'!C5-'Presupuesto'!C5)</f>
        <v>0</v>
      </c>
      <c r="D5" s="15">
        <f>IF(COUNT('Real'!D5)=0,"",'Real'!D5-'Presupuesto'!D5)</f>
        <v>0</v>
      </c>
      <c r="E5" s="15" t="str">
        <f>IF(COUNT('Real'!E5)=0,"",'Real'!E5-'Presupuesto'!E5)</f>
        <v/>
      </c>
      <c r="F5" s="15" t="str">
        <f>IF(COUNT('Real'!F5)=0,"",'Real'!F5-'Presupuesto'!F5)</f>
        <v/>
      </c>
      <c r="G5" s="15" t="str">
        <f>IF(COUNT('Real'!G5)=0,"",'Real'!G5-'Presupuesto'!G5)</f>
        <v/>
      </c>
      <c r="H5" s="15" t="str">
        <f>IF(COUNT('Real'!H5)=0,"",'Real'!H5-'Presupuesto'!H5)</f>
        <v/>
      </c>
      <c r="I5" s="15" t="str">
        <f>IF(COUNT('Real'!I5)=0,"",'Real'!I5-'Presupuesto'!I5)</f>
        <v/>
      </c>
      <c r="J5" s="15" t="str">
        <f>IF(COUNT('Real'!J5)=0,"",'Real'!J5-'Presupuesto'!J5)</f>
        <v/>
      </c>
      <c r="K5" s="15" t="str">
        <f>IF(COUNT('Real'!K5)=0,"",'Real'!K5-'Presupuesto'!K5)</f>
        <v/>
      </c>
      <c r="L5" s="15" t="str">
        <f>IF(COUNT('Real'!L5)=0,"",'Real'!L5-'Presupuesto'!L5)</f>
        <v/>
      </c>
      <c r="M5" s="15" t="str">
        <f>IF(COUNT('Real'!M5)=0,"",'Real'!M5-'Presupuesto'!M5)</f>
        <v/>
      </c>
      <c r="N5" s="16">
        <f>SUM(B5:M5)</f>
        <v>0</v>
      </c>
    </row>
    <row r="6" spans="1:14" x14ac:dyDescent="0.25">
      <c r="A6" s="5" t="str">
        <f>'Presupuesto'!A6</f>
        <v>Ingresos extra</v>
      </c>
      <c r="B6" s="15">
        <f>IF(COUNT('Real'!B6)=0,"",'Real'!B6-'Presupuesto'!B6)</f>
        <v>0</v>
      </c>
      <c r="C6" s="15">
        <f>IF(COUNT('Real'!C6)=0,"",'Real'!C6-'Presupuesto'!C6)</f>
        <v>250</v>
      </c>
      <c r="D6" s="15">
        <f>IF(COUNT('Real'!D6)=0,"",'Real'!D6-'Presupuesto'!D6)</f>
        <v>0</v>
      </c>
      <c r="E6" s="15" t="str">
        <f>IF(COUNT('Real'!E6)=0,"",'Real'!E6-'Presupuesto'!E6)</f>
        <v/>
      </c>
      <c r="F6" s="15" t="str">
        <f>IF(COUNT('Real'!F6)=0,"",'Real'!F6-'Presupuesto'!F6)</f>
        <v/>
      </c>
      <c r="G6" s="15" t="str">
        <f>IF(COUNT('Real'!G6)=0,"",'Real'!G6-'Presupuesto'!G6)</f>
        <v/>
      </c>
      <c r="H6" s="15" t="str">
        <f>IF(COUNT('Real'!H6)=0,"",'Real'!H6-'Presupuesto'!H6)</f>
        <v/>
      </c>
      <c r="I6" s="15" t="str">
        <f>IF(COUNT('Real'!I6)=0,"",'Real'!I6-'Presupuesto'!I6)</f>
        <v/>
      </c>
      <c r="J6" s="15" t="str">
        <f>IF(COUNT('Real'!J6)=0,"",'Real'!J6-'Presupuesto'!J6)</f>
        <v/>
      </c>
      <c r="K6" s="15" t="str">
        <f>IF(COUNT('Real'!K6)=0,"",'Real'!K6-'Presupuesto'!K6)</f>
        <v/>
      </c>
      <c r="L6" s="15" t="str">
        <f>IF(COUNT('Real'!L6)=0,"",'Real'!L6-'Presupuesto'!L6)</f>
        <v/>
      </c>
      <c r="M6" s="15" t="str">
        <f>IF(COUNT('Real'!M6)=0,"",'Real'!M6-'Presupuesto'!M6)</f>
        <v/>
      </c>
      <c r="N6" s="16">
        <f>SUM(B6:M6)</f>
        <v>250</v>
      </c>
    </row>
    <row r="7" spans="1:14" x14ac:dyDescent="0.25">
      <c r="A7" s="5" t="str">
        <f>'Presupuesto'!A7</f>
        <v>Pagas extra / aguinaldo</v>
      </c>
      <c r="B7" s="15">
        <f>IF(COUNT('Real'!B7)=0,"",'Real'!B7-'Presupuesto'!B7)</f>
        <v>0</v>
      </c>
      <c r="C7" s="15">
        <f>IF(COUNT('Real'!C7)=0,"",'Real'!C7-'Presupuesto'!C7)</f>
        <v>0</v>
      </c>
      <c r="D7" s="15">
        <f>IF(COUNT('Real'!D7)=0,"",'Real'!D7-'Presupuesto'!D7)</f>
        <v>0</v>
      </c>
      <c r="E7" s="15" t="str">
        <f>IF(COUNT('Real'!E7)=0,"",'Real'!E7-'Presupuesto'!E7)</f>
        <v/>
      </c>
      <c r="F7" s="15" t="str">
        <f>IF(COUNT('Real'!F7)=0,"",'Real'!F7-'Presupuesto'!F7)</f>
        <v/>
      </c>
      <c r="G7" s="15" t="str">
        <f>IF(COUNT('Real'!G7)=0,"",'Real'!G7-'Presupuesto'!G7)</f>
        <v/>
      </c>
      <c r="H7" s="15" t="str">
        <f>IF(COUNT('Real'!H7)=0,"",'Real'!H7-'Presupuesto'!H7)</f>
        <v/>
      </c>
      <c r="I7" s="15" t="str">
        <f>IF(COUNT('Real'!I7)=0,"",'Real'!I7-'Presupuesto'!I7)</f>
        <v/>
      </c>
      <c r="J7" s="15" t="str">
        <f>IF(COUNT('Real'!J7)=0,"",'Real'!J7-'Presupuesto'!J7)</f>
        <v/>
      </c>
      <c r="K7" s="15" t="str">
        <f>IF(COUNT('Real'!K7)=0,"",'Real'!K7-'Presupuesto'!K7)</f>
        <v/>
      </c>
      <c r="L7" s="15" t="str">
        <f>IF(COUNT('Real'!L7)=0,"",'Real'!L7-'Presupuesto'!L7)</f>
        <v/>
      </c>
      <c r="M7" s="15" t="str">
        <f>IF(COUNT('Real'!M7)=0,"",'Real'!M7-'Presupuesto'!M7)</f>
        <v/>
      </c>
      <c r="N7" s="16">
        <f>SUM(B7:M7)</f>
        <v>0</v>
      </c>
    </row>
    <row r="8" spans="1:14" x14ac:dyDescent="0.25">
      <c r="A8" s="9" t="s">
        <v>21</v>
      </c>
      <c r="B8" s="16">
        <f>IF('Real'!B8="","",'Real'!B8-'Presupuesto'!B8)</f>
        <v>0</v>
      </c>
      <c r="C8" s="16">
        <f>IF('Real'!C8="","",'Real'!C8-'Presupuesto'!C8)</f>
        <v>250</v>
      </c>
      <c r="D8" s="16">
        <f>IF('Real'!D8="","",'Real'!D8-'Presupuesto'!D8)</f>
        <v>0</v>
      </c>
      <c r="E8" s="16" t="str">
        <f>IF('Real'!E8="","",'Real'!E8-'Presupuesto'!E8)</f>
        <v/>
      </c>
      <c r="F8" s="16" t="str">
        <f>IF('Real'!F8="","",'Real'!F8-'Presupuesto'!F8)</f>
        <v/>
      </c>
      <c r="G8" s="16" t="str">
        <f>IF('Real'!G8="","",'Real'!G8-'Presupuesto'!G8)</f>
        <v/>
      </c>
      <c r="H8" s="16" t="str">
        <f>IF('Real'!H8="","",'Real'!H8-'Presupuesto'!H8)</f>
        <v/>
      </c>
      <c r="I8" s="16" t="str">
        <f>IF('Real'!I8="","",'Real'!I8-'Presupuesto'!I8)</f>
        <v/>
      </c>
      <c r="J8" s="16" t="str">
        <f>IF('Real'!J8="","",'Real'!J8-'Presupuesto'!J8)</f>
        <v/>
      </c>
      <c r="K8" s="16" t="str">
        <f>IF('Real'!K8="","",'Real'!K8-'Presupuesto'!K8)</f>
        <v/>
      </c>
      <c r="L8" s="16" t="str">
        <f>IF('Real'!L8="","",'Real'!L8-'Presupuesto'!L8)</f>
        <v/>
      </c>
      <c r="M8" s="16" t="str">
        <f>IF('Real'!M8="","",'Real'!M8-'Presupuesto'!M8)</f>
        <v/>
      </c>
      <c r="N8" s="16">
        <f>SUM(B8:M8)</f>
        <v>250</v>
      </c>
    </row>
    <row r="10" spans="1:1" x14ac:dyDescent="0.25">
      <c r="A10" s="4" t="s">
        <v>22</v>
      </c>
    </row>
    <row r="11" spans="1:14" x14ac:dyDescent="0.25">
      <c r="A11" s="5" t="str">
        <f>'Presupuesto'!A11</f>
        <v>Alquiler / hipoteca</v>
      </c>
      <c r="B11" s="15">
        <f>IF(COUNT('Real'!B11)=0,"",'Presupuesto'!B11-'Real'!B11)</f>
        <v>0</v>
      </c>
      <c r="C11" s="15">
        <f>IF(COUNT('Real'!C11)=0,"",'Presupuesto'!C11-'Real'!C11)</f>
        <v>0</v>
      </c>
      <c r="D11" s="15">
        <f>IF(COUNT('Real'!D11)=0,"",'Presupuesto'!D11-'Real'!D11)</f>
        <v>0</v>
      </c>
      <c r="E11" s="15" t="str">
        <f>IF(COUNT('Real'!E11)=0,"",'Presupuesto'!E11-'Real'!E11)</f>
        <v/>
      </c>
      <c r="F11" s="15" t="str">
        <f>IF(COUNT('Real'!F11)=0,"",'Presupuesto'!F11-'Real'!F11)</f>
        <v/>
      </c>
      <c r="G11" s="15" t="str">
        <f>IF(COUNT('Real'!G11)=0,"",'Presupuesto'!G11-'Real'!G11)</f>
        <v/>
      </c>
      <c r="H11" s="15" t="str">
        <f>IF(COUNT('Real'!H11)=0,"",'Presupuesto'!H11-'Real'!H11)</f>
        <v/>
      </c>
      <c r="I11" s="15" t="str">
        <f>IF(COUNT('Real'!I11)=0,"",'Presupuesto'!I11-'Real'!I11)</f>
        <v/>
      </c>
      <c r="J11" s="15" t="str">
        <f>IF(COUNT('Real'!J11)=0,"",'Presupuesto'!J11-'Real'!J11)</f>
        <v/>
      </c>
      <c r="K11" s="15" t="str">
        <f>IF(COUNT('Real'!K11)=0,"",'Presupuesto'!K11-'Real'!K11)</f>
        <v/>
      </c>
      <c r="L11" s="15" t="str">
        <f>IF(COUNT('Real'!L11)=0,"",'Presupuesto'!L11-'Real'!L11)</f>
        <v/>
      </c>
      <c r="M11" s="15" t="str">
        <f>IF(COUNT('Real'!M11)=0,"",'Presupuesto'!M11-'Real'!M11)</f>
        <v/>
      </c>
      <c r="N11" s="16">
        <f>SUM(B11:M11)</f>
        <v>0</v>
      </c>
    </row>
    <row r="12" spans="1:14" x14ac:dyDescent="0.25">
      <c r="A12" s="5" t="str">
        <f>'Presupuesto'!A12</f>
        <v>Luz, agua y gas</v>
      </c>
      <c r="B12" s="15">
        <f>IF(COUNT('Real'!B12)=0,"",'Presupuesto'!B12-'Real'!B12)</f>
        <v>-23</v>
      </c>
      <c r="C12" s="15">
        <f>IF(COUNT('Real'!C12)=0,"",'Presupuesto'!C12-'Real'!C12)</f>
        <v>-9</v>
      </c>
      <c r="D12" s="15">
        <f>IF(COUNT('Real'!D12)=0,"",'Presupuesto'!D12-'Real'!D12)</f>
        <v>-3</v>
      </c>
      <c r="E12" s="15" t="str">
        <f>IF(COUNT('Real'!E12)=0,"",'Presupuesto'!E12-'Real'!E12)</f>
        <v/>
      </c>
      <c r="F12" s="15" t="str">
        <f>IF(COUNT('Real'!F12)=0,"",'Presupuesto'!F12-'Real'!F12)</f>
        <v/>
      </c>
      <c r="G12" s="15" t="str">
        <f>IF(COUNT('Real'!G12)=0,"",'Presupuesto'!G12-'Real'!G12)</f>
        <v/>
      </c>
      <c r="H12" s="15" t="str">
        <f>IF(COUNT('Real'!H12)=0,"",'Presupuesto'!H12-'Real'!H12)</f>
        <v/>
      </c>
      <c r="I12" s="15" t="str">
        <f>IF(COUNT('Real'!I12)=0,"",'Presupuesto'!I12-'Real'!I12)</f>
        <v/>
      </c>
      <c r="J12" s="15" t="str">
        <f>IF(COUNT('Real'!J12)=0,"",'Presupuesto'!J12-'Real'!J12)</f>
        <v/>
      </c>
      <c r="K12" s="15" t="str">
        <f>IF(COUNT('Real'!K12)=0,"",'Presupuesto'!K12-'Real'!K12)</f>
        <v/>
      </c>
      <c r="L12" s="15" t="str">
        <f>IF(COUNT('Real'!L12)=0,"",'Presupuesto'!L12-'Real'!L12)</f>
        <v/>
      </c>
      <c r="M12" s="15" t="str">
        <f>IF(COUNT('Real'!M12)=0,"",'Presupuesto'!M12-'Real'!M12)</f>
        <v/>
      </c>
      <c r="N12" s="16">
        <f>SUM(B12:M12)</f>
        <v>-35</v>
      </c>
    </row>
    <row r="13" spans="1:14" x14ac:dyDescent="0.25">
      <c r="A13" s="5" t="str">
        <f>'Presupuesto'!A13</f>
        <v>Internet y móvil</v>
      </c>
      <c r="B13" s="15">
        <f>IF(COUNT('Real'!B13)=0,"",'Presupuesto'!B13-'Real'!B13)</f>
        <v>0</v>
      </c>
      <c r="C13" s="15">
        <f>IF(COUNT('Real'!C13)=0,"",'Presupuesto'!C13-'Real'!C13)</f>
        <v>0</v>
      </c>
      <c r="D13" s="15">
        <f>IF(COUNT('Real'!D13)=0,"",'Presupuesto'!D13-'Real'!D13)</f>
        <v>0</v>
      </c>
      <c r="E13" s="15" t="str">
        <f>IF(COUNT('Real'!E13)=0,"",'Presupuesto'!E13-'Real'!E13)</f>
        <v/>
      </c>
      <c r="F13" s="15" t="str">
        <f>IF(COUNT('Real'!F13)=0,"",'Presupuesto'!F13-'Real'!F13)</f>
        <v/>
      </c>
      <c r="G13" s="15" t="str">
        <f>IF(COUNT('Real'!G13)=0,"",'Presupuesto'!G13-'Real'!G13)</f>
        <v/>
      </c>
      <c r="H13" s="15" t="str">
        <f>IF(COUNT('Real'!H13)=0,"",'Presupuesto'!H13-'Real'!H13)</f>
        <v/>
      </c>
      <c r="I13" s="15" t="str">
        <f>IF(COUNT('Real'!I13)=0,"",'Presupuesto'!I13-'Real'!I13)</f>
        <v/>
      </c>
      <c r="J13" s="15" t="str">
        <f>IF(COUNT('Real'!J13)=0,"",'Presupuesto'!J13-'Real'!J13)</f>
        <v/>
      </c>
      <c r="K13" s="15" t="str">
        <f>IF(COUNT('Real'!K13)=0,"",'Presupuesto'!K13-'Real'!K13)</f>
        <v/>
      </c>
      <c r="L13" s="15" t="str">
        <f>IF(COUNT('Real'!L13)=0,"",'Presupuesto'!L13-'Real'!L13)</f>
        <v/>
      </c>
      <c r="M13" s="15" t="str">
        <f>IF(COUNT('Real'!M13)=0,"",'Presupuesto'!M13-'Real'!M13)</f>
        <v/>
      </c>
      <c r="N13" s="16">
        <f>SUM(B13:M13)</f>
        <v>0</v>
      </c>
    </row>
    <row r="14" spans="1:14" x14ac:dyDescent="0.25">
      <c r="A14" s="5" t="str">
        <f>'Presupuesto'!A14</f>
        <v>Supermercado</v>
      </c>
      <c r="B14" s="15">
        <f>IF(COUNT('Real'!B14)=0,"",'Presupuesto'!B14-'Real'!B14)</f>
        <v>-38</v>
      </c>
      <c r="C14" s="15">
        <f>IF(COUNT('Real'!C14)=0,"",'Presupuesto'!C14-'Real'!C14)</f>
        <v>8</v>
      </c>
      <c r="D14" s="15">
        <f>IF(COUNT('Real'!D14)=0,"",'Presupuesto'!D14-'Real'!D14)</f>
        <v>-11</v>
      </c>
      <c r="E14" s="15" t="str">
        <f>IF(COUNT('Real'!E14)=0,"",'Presupuesto'!E14-'Real'!E14)</f>
        <v/>
      </c>
      <c r="F14" s="15" t="str">
        <f>IF(COUNT('Real'!F14)=0,"",'Presupuesto'!F14-'Real'!F14)</f>
        <v/>
      </c>
      <c r="G14" s="15" t="str">
        <f>IF(COUNT('Real'!G14)=0,"",'Presupuesto'!G14-'Real'!G14)</f>
        <v/>
      </c>
      <c r="H14" s="15" t="str">
        <f>IF(COUNT('Real'!H14)=0,"",'Presupuesto'!H14-'Real'!H14)</f>
        <v/>
      </c>
      <c r="I14" s="15" t="str">
        <f>IF(COUNT('Real'!I14)=0,"",'Presupuesto'!I14-'Real'!I14)</f>
        <v/>
      </c>
      <c r="J14" s="15" t="str">
        <f>IF(COUNT('Real'!J14)=0,"",'Presupuesto'!J14-'Real'!J14)</f>
        <v/>
      </c>
      <c r="K14" s="15" t="str">
        <f>IF(COUNT('Real'!K14)=0,"",'Presupuesto'!K14-'Real'!K14)</f>
        <v/>
      </c>
      <c r="L14" s="15" t="str">
        <f>IF(COUNT('Real'!L14)=0,"",'Presupuesto'!L14-'Real'!L14)</f>
        <v/>
      </c>
      <c r="M14" s="15" t="str">
        <f>IF(COUNT('Real'!M14)=0,"",'Presupuesto'!M14-'Real'!M14)</f>
        <v/>
      </c>
      <c r="N14" s="16">
        <f>SUM(B14:M14)</f>
        <v>-41</v>
      </c>
    </row>
    <row r="15" spans="1:14" x14ac:dyDescent="0.25">
      <c r="A15" s="5" t="str">
        <f>'Presupuesto'!A15</f>
        <v>Transporte</v>
      </c>
      <c r="B15" s="15">
        <f>IF(COUNT('Real'!B15)=0,"",'Presupuesto'!B15-'Real'!B15)</f>
        <v>8</v>
      </c>
      <c r="C15" s="15">
        <f>IF(COUNT('Real'!C15)=0,"",'Presupuesto'!C15-'Real'!C15)</f>
        <v>-6</v>
      </c>
      <c r="D15" s="15">
        <f>IF(COUNT('Real'!D15)=0,"",'Presupuesto'!D15-'Real'!D15)</f>
        <v>-11</v>
      </c>
      <c r="E15" s="15" t="str">
        <f>IF(COUNT('Real'!E15)=0,"",'Presupuesto'!E15-'Real'!E15)</f>
        <v/>
      </c>
      <c r="F15" s="15" t="str">
        <f>IF(COUNT('Real'!F15)=0,"",'Presupuesto'!F15-'Real'!F15)</f>
        <v/>
      </c>
      <c r="G15" s="15" t="str">
        <f>IF(COUNT('Real'!G15)=0,"",'Presupuesto'!G15-'Real'!G15)</f>
        <v/>
      </c>
      <c r="H15" s="15" t="str">
        <f>IF(COUNT('Real'!H15)=0,"",'Presupuesto'!H15-'Real'!H15)</f>
        <v/>
      </c>
      <c r="I15" s="15" t="str">
        <f>IF(COUNT('Real'!I15)=0,"",'Presupuesto'!I15-'Real'!I15)</f>
        <v/>
      </c>
      <c r="J15" s="15" t="str">
        <f>IF(COUNT('Real'!J15)=0,"",'Presupuesto'!J15-'Real'!J15)</f>
        <v/>
      </c>
      <c r="K15" s="15" t="str">
        <f>IF(COUNT('Real'!K15)=0,"",'Presupuesto'!K15-'Real'!K15)</f>
        <v/>
      </c>
      <c r="L15" s="15" t="str">
        <f>IF(COUNT('Real'!L15)=0,"",'Presupuesto'!L15-'Real'!L15)</f>
        <v/>
      </c>
      <c r="M15" s="15" t="str">
        <f>IF(COUNT('Real'!M15)=0,"",'Presupuesto'!M15-'Real'!M15)</f>
        <v/>
      </c>
      <c r="N15" s="16">
        <f>SUM(B15:M15)</f>
        <v>-9</v>
      </c>
    </row>
    <row r="16" spans="1:14" x14ac:dyDescent="0.25">
      <c r="A16" s="5" t="str">
        <f>'Presupuesto'!A16</f>
        <v>Seguros</v>
      </c>
      <c r="B16" s="15">
        <f>IF(COUNT('Real'!B16)=0,"",'Presupuesto'!B16-'Real'!B16)</f>
        <v>0</v>
      </c>
      <c r="C16" s="15">
        <f>IF(COUNT('Real'!C16)=0,"",'Presupuesto'!C16-'Real'!C16)</f>
        <v>0</v>
      </c>
      <c r="D16" s="15">
        <f>IF(COUNT('Real'!D16)=0,"",'Presupuesto'!D16-'Real'!D16)</f>
        <v>-16</v>
      </c>
      <c r="E16" s="15" t="str">
        <f>IF(COUNT('Real'!E16)=0,"",'Presupuesto'!E16-'Real'!E16)</f>
        <v/>
      </c>
      <c r="F16" s="15" t="str">
        <f>IF(COUNT('Real'!F16)=0,"",'Presupuesto'!F16-'Real'!F16)</f>
        <v/>
      </c>
      <c r="G16" s="15" t="str">
        <f>IF(COUNT('Real'!G16)=0,"",'Presupuesto'!G16-'Real'!G16)</f>
        <v/>
      </c>
      <c r="H16" s="15" t="str">
        <f>IF(COUNT('Real'!H16)=0,"",'Presupuesto'!H16-'Real'!H16)</f>
        <v/>
      </c>
      <c r="I16" s="15" t="str">
        <f>IF(COUNT('Real'!I16)=0,"",'Presupuesto'!I16-'Real'!I16)</f>
        <v/>
      </c>
      <c r="J16" s="15" t="str">
        <f>IF(COUNT('Real'!J16)=0,"",'Presupuesto'!J16-'Real'!J16)</f>
        <v/>
      </c>
      <c r="K16" s="15" t="str">
        <f>IF(COUNT('Real'!K16)=0,"",'Presupuesto'!K16-'Real'!K16)</f>
        <v/>
      </c>
      <c r="L16" s="15" t="str">
        <f>IF(COUNT('Real'!L16)=0,"",'Presupuesto'!L16-'Real'!L16)</f>
        <v/>
      </c>
      <c r="M16" s="15" t="str">
        <f>IF(COUNT('Real'!M16)=0,"",'Presupuesto'!M16-'Real'!M16)</f>
        <v/>
      </c>
      <c r="N16" s="16">
        <f>SUM(B16:M16)</f>
        <v>-16</v>
      </c>
    </row>
    <row r="17" spans="1:14" x14ac:dyDescent="0.25">
      <c r="A17" s="5" t="str">
        <f>'Presupuesto'!A17</f>
        <v>Salud</v>
      </c>
      <c r="B17" s="15">
        <f>IF(COUNT('Real'!B17)=0,"",'Presupuesto'!B17-'Real'!B17)</f>
        <v>15</v>
      </c>
      <c r="C17" s="15">
        <f>IF(COUNT('Real'!C17)=0,"",'Presupuesto'!C17-'Real'!C17)</f>
        <v>-42</v>
      </c>
      <c r="D17" s="15">
        <f>IF(COUNT('Real'!D17)=0,"",'Presupuesto'!D17-'Real'!D17)</f>
        <v>0</v>
      </c>
      <c r="E17" s="15" t="str">
        <f>IF(COUNT('Real'!E17)=0,"",'Presupuesto'!E17-'Real'!E17)</f>
        <v/>
      </c>
      <c r="F17" s="15" t="str">
        <f>IF(COUNT('Real'!F17)=0,"",'Presupuesto'!F17-'Real'!F17)</f>
        <v/>
      </c>
      <c r="G17" s="15" t="str">
        <f>IF(COUNT('Real'!G17)=0,"",'Presupuesto'!G17-'Real'!G17)</f>
        <v/>
      </c>
      <c r="H17" s="15" t="str">
        <f>IF(COUNT('Real'!H17)=0,"",'Presupuesto'!H17-'Real'!H17)</f>
        <v/>
      </c>
      <c r="I17" s="15" t="str">
        <f>IF(COUNT('Real'!I17)=0,"",'Presupuesto'!I17-'Real'!I17)</f>
        <v/>
      </c>
      <c r="J17" s="15" t="str">
        <f>IF(COUNT('Real'!J17)=0,"",'Presupuesto'!J17-'Real'!J17)</f>
        <v/>
      </c>
      <c r="K17" s="15" t="str">
        <f>IF(COUNT('Real'!K17)=0,"",'Presupuesto'!K17-'Real'!K17)</f>
        <v/>
      </c>
      <c r="L17" s="15" t="str">
        <f>IF(COUNT('Real'!L17)=0,"",'Presupuesto'!L17-'Real'!L17)</f>
        <v/>
      </c>
      <c r="M17" s="15" t="str">
        <f>IF(COUNT('Real'!M17)=0,"",'Presupuesto'!M17-'Real'!M17)</f>
        <v/>
      </c>
      <c r="N17" s="16">
        <f>SUM(B17:M17)</f>
        <v>-27</v>
      </c>
    </row>
    <row r="18" spans="1:14" x14ac:dyDescent="0.25">
      <c r="A18" s="5" t="str">
        <f>'Presupuesto'!A18</f>
        <v>Ropa</v>
      </c>
      <c r="B18" s="15">
        <f>IF(COUNT('Real'!B18)=0,"",'Presupuesto'!B18-'Real'!B18)</f>
        <v>-44</v>
      </c>
      <c r="C18" s="15">
        <f>IF(COUNT('Real'!C18)=0,"",'Presupuesto'!C18-'Real'!C18)</f>
        <v>22</v>
      </c>
      <c r="D18" s="15">
        <f>IF(COUNT('Real'!D18)=0,"",'Presupuesto'!D18-'Real'!D18)</f>
        <v>-5</v>
      </c>
      <c r="E18" s="15" t="str">
        <f>IF(COUNT('Real'!E18)=0,"",'Presupuesto'!E18-'Real'!E18)</f>
        <v/>
      </c>
      <c r="F18" s="15" t="str">
        <f>IF(COUNT('Real'!F18)=0,"",'Presupuesto'!F18-'Real'!F18)</f>
        <v/>
      </c>
      <c r="G18" s="15" t="str">
        <f>IF(COUNT('Real'!G18)=0,"",'Presupuesto'!G18-'Real'!G18)</f>
        <v/>
      </c>
      <c r="H18" s="15" t="str">
        <f>IF(COUNT('Real'!H18)=0,"",'Presupuesto'!H18-'Real'!H18)</f>
        <v/>
      </c>
      <c r="I18" s="15" t="str">
        <f>IF(COUNT('Real'!I18)=0,"",'Presupuesto'!I18-'Real'!I18)</f>
        <v/>
      </c>
      <c r="J18" s="15" t="str">
        <f>IF(COUNT('Real'!J18)=0,"",'Presupuesto'!J18-'Real'!J18)</f>
        <v/>
      </c>
      <c r="K18" s="15" t="str">
        <f>IF(COUNT('Real'!K18)=0,"",'Presupuesto'!K18-'Real'!K18)</f>
        <v/>
      </c>
      <c r="L18" s="15" t="str">
        <f>IF(COUNT('Real'!L18)=0,"",'Presupuesto'!L18-'Real'!L18)</f>
        <v/>
      </c>
      <c r="M18" s="15" t="str">
        <f>IF(COUNT('Real'!M18)=0,"",'Presupuesto'!M18-'Real'!M18)</f>
        <v/>
      </c>
      <c r="N18" s="16">
        <f>SUM(B18:M18)</f>
        <v>-27</v>
      </c>
    </row>
    <row r="19" spans="1:14" x14ac:dyDescent="0.25">
      <c r="A19" s="5" t="str">
        <f>'Presupuesto'!A19</f>
        <v>Ocio y restaurantes</v>
      </c>
      <c r="B19" s="15">
        <f>IF(COUNT('Real'!B19)=0,"",'Presupuesto'!B19-'Real'!B19)</f>
        <v>-16</v>
      </c>
      <c r="C19" s="15">
        <f>IF(COUNT('Real'!C19)=0,"",'Presupuesto'!C19-'Real'!C19)</f>
        <v>12</v>
      </c>
      <c r="D19" s="15">
        <f>IF(COUNT('Real'!D19)=0,"",'Presupuesto'!D19-'Real'!D19)</f>
        <v>-7</v>
      </c>
      <c r="E19" s="15" t="str">
        <f>IF(COUNT('Real'!E19)=0,"",'Presupuesto'!E19-'Real'!E19)</f>
        <v/>
      </c>
      <c r="F19" s="15" t="str">
        <f>IF(COUNT('Real'!F19)=0,"",'Presupuesto'!F19-'Real'!F19)</f>
        <v/>
      </c>
      <c r="G19" s="15" t="str">
        <f>IF(COUNT('Real'!G19)=0,"",'Presupuesto'!G19-'Real'!G19)</f>
        <v/>
      </c>
      <c r="H19" s="15" t="str">
        <f>IF(COUNT('Real'!H19)=0,"",'Presupuesto'!H19-'Real'!H19)</f>
        <v/>
      </c>
      <c r="I19" s="15" t="str">
        <f>IF(COUNT('Real'!I19)=0,"",'Presupuesto'!I19-'Real'!I19)</f>
        <v/>
      </c>
      <c r="J19" s="15" t="str">
        <f>IF(COUNT('Real'!J19)=0,"",'Presupuesto'!J19-'Real'!J19)</f>
        <v/>
      </c>
      <c r="K19" s="15" t="str">
        <f>IF(COUNT('Real'!K19)=0,"",'Presupuesto'!K19-'Real'!K19)</f>
        <v/>
      </c>
      <c r="L19" s="15" t="str">
        <f>IF(COUNT('Real'!L19)=0,"",'Presupuesto'!L19-'Real'!L19)</f>
        <v/>
      </c>
      <c r="M19" s="15" t="str">
        <f>IF(COUNT('Real'!M19)=0,"",'Presupuesto'!M19-'Real'!M19)</f>
        <v/>
      </c>
      <c r="N19" s="16">
        <f>SUM(B19:M19)</f>
        <v>-11</v>
      </c>
    </row>
    <row r="20" spans="1:14" x14ac:dyDescent="0.25">
      <c r="A20" s="5" t="str">
        <f>'Presupuesto'!A20</f>
        <v>Vacaciones y regalos</v>
      </c>
      <c r="B20" s="15">
        <f>IF(COUNT('Real'!B20)=0,"",'Presupuesto'!B20-'Real'!B20)</f>
        <v>-25</v>
      </c>
      <c r="C20" s="15">
        <f>IF(COUNT('Real'!C20)=0,"",'Presupuesto'!C20-'Real'!C20)</f>
        <v>0</v>
      </c>
      <c r="D20" s="15">
        <f>IF(COUNT('Real'!D20)=0,"",'Presupuesto'!D20-'Real'!D20)</f>
        <v>5</v>
      </c>
      <c r="E20" s="15" t="str">
        <f>IF(COUNT('Real'!E20)=0,"",'Presupuesto'!E20-'Real'!E20)</f>
        <v/>
      </c>
      <c r="F20" s="15" t="str">
        <f>IF(COUNT('Real'!F20)=0,"",'Presupuesto'!F20-'Real'!F20)</f>
        <v/>
      </c>
      <c r="G20" s="15" t="str">
        <f>IF(COUNT('Real'!G20)=0,"",'Presupuesto'!G20-'Real'!G20)</f>
        <v/>
      </c>
      <c r="H20" s="15" t="str">
        <f>IF(COUNT('Real'!H20)=0,"",'Presupuesto'!H20-'Real'!H20)</f>
        <v/>
      </c>
      <c r="I20" s="15" t="str">
        <f>IF(COUNT('Real'!I20)=0,"",'Presupuesto'!I20-'Real'!I20)</f>
        <v/>
      </c>
      <c r="J20" s="15" t="str">
        <f>IF(COUNT('Real'!J20)=0,"",'Presupuesto'!J20-'Real'!J20)</f>
        <v/>
      </c>
      <c r="K20" s="15" t="str">
        <f>IF(COUNT('Real'!K20)=0,"",'Presupuesto'!K20-'Real'!K20)</f>
        <v/>
      </c>
      <c r="L20" s="15" t="str">
        <f>IF(COUNT('Real'!L20)=0,"",'Presupuesto'!L20-'Real'!L20)</f>
        <v/>
      </c>
      <c r="M20" s="15" t="str">
        <f>IF(COUNT('Real'!M20)=0,"",'Presupuesto'!M20-'Real'!M20)</f>
        <v/>
      </c>
      <c r="N20" s="16">
        <f>SUM(B20:M20)</f>
        <v>-20</v>
      </c>
    </row>
    <row r="21" spans="1:14" x14ac:dyDescent="0.25">
      <c r="A21" s="5" t="str">
        <f>'Presupuesto'!A21</f>
        <v>Suscripciones</v>
      </c>
      <c r="B21" s="15">
        <f>IF(COUNT('Real'!B21)=0,"",'Presupuesto'!B21-'Real'!B21)</f>
        <v>0</v>
      </c>
      <c r="C21" s="15">
        <f>IF(COUNT('Real'!C21)=0,"",'Presupuesto'!C21-'Real'!C21)</f>
        <v>0</v>
      </c>
      <c r="D21" s="15">
        <f>IF(COUNT('Real'!D21)=0,"",'Presupuesto'!D21-'Real'!D21)</f>
        <v>0</v>
      </c>
      <c r="E21" s="15" t="str">
        <f>IF(COUNT('Real'!E21)=0,"",'Presupuesto'!E21-'Real'!E21)</f>
        <v/>
      </c>
      <c r="F21" s="15" t="str">
        <f>IF(COUNT('Real'!F21)=0,"",'Presupuesto'!F21-'Real'!F21)</f>
        <v/>
      </c>
      <c r="G21" s="15" t="str">
        <f>IF(COUNT('Real'!G21)=0,"",'Presupuesto'!G21-'Real'!G21)</f>
        <v/>
      </c>
      <c r="H21" s="15" t="str">
        <f>IF(COUNT('Real'!H21)=0,"",'Presupuesto'!H21-'Real'!H21)</f>
        <v/>
      </c>
      <c r="I21" s="15" t="str">
        <f>IF(COUNT('Real'!I21)=0,"",'Presupuesto'!I21-'Real'!I21)</f>
        <v/>
      </c>
      <c r="J21" s="15" t="str">
        <f>IF(COUNT('Real'!J21)=0,"",'Presupuesto'!J21-'Real'!J21)</f>
        <v/>
      </c>
      <c r="K21" s="15" t="str">
        <f>IF(COUNT('Real'!K21)=0,"",'Presupuesto'!K21-'Real'!K21)</f>
        <v/>
      </c>
      <c r="L21" s="15" t="str">
        <f>IF(COUNT('Real'!L21)=0,"",'Presupuesto'!L21-'Real'!L21)</f>
        <v/>
      </c>
      <c r="M21" s="15" t="str">
        <f>IF(COUNT('Real'!M21)=0,"",'Presupuesto'!M21-'Real'!M21)</f>
        <v/>
      </c>
      <c r="N21" s="16">
        <f>SUM(B21:M21)</f>
        <v>0</v>
      </c>
    </row>
    <row r="22" spans="1:14" x14ac:dyDescent="0.25">
      <c r="A22" s="5" t="str">
        <f>'Presupuesto'!A22</f>
        <v>Deudas y préstamos</v>
      </c>
      <c r="B22" s="15">
        <f>IF(COUNT('Real'!B22)=0,"",'Presupuesto'!B22-'Real'!B22)</f>
        <v>0</v>
      </c>
      <c r="C22" s="15">
        <f>IF(COUNT('Real'!C22)=0,"",'Presupuesto'!C22-'Real'!C22)</f>
        <v>0</v>
      </c>
      <c r="D22" s="15">
        <f>IF(COUNT('Real'!D22)=0,"",'Presupuesto'!D22-'Real'!D22)</f>
        <v>0</v>
      </c>
      <c r="E22" s="15" t="str">
        <f>IF(COUNT('Real'!E22)=0,"",'Presupuesto'!E22-'Real'!E22)</f>
        <v/>
      </c>
      <c r="F22" s="15" t="str">
        <f>IF(COUNT('Real'!F22)=0,"",'Presupuesto'!F22-'Real'!F22)</f>
        <v/>
      </c>
      <c r="G22" s="15" t="str">
        <f>IF(COUNT('Real'!G22)=0,"",'Presupuesto'!G22-'Real'!G22)</f>
        <v/>
      </c>
      <c r="H22" s="15" t="str">
        <f>IF(COUNT('Real'!H22)=0,"",'Presupuesto'!H22-'Real'!H22)</f>
        <v/>
      </c>
      <c r="I22" s="15" t="str">
        <f>IF(COUNT('Real'!I22)=0,"",'Presupuesto'!I22-'Real'!I22)</f>
        <v/>
      </c>
      <c r="J22" s="15" t="str">
        <f>IF(COUNT('Real'!J22)=0,"",'Presupuesto'!J22-'Real'!J22)</f>
        <v/>
      </c>
      <c r="K22" s="15" t="str">
        <f>IF(COUNT('Real'!K22)=0,"",'Presupuesto'!K22-'Real'!K22)</f>
        <v/>
      </c>
      <c r="L22" s="15" t="str">
        <f>IF(COUNT('Real'!L22)=0,"",'Presupuesto'!L22-'Real'!L22)</f>
        <v/>
      </c>
      <c r="M22" s="15" t="str">
        <f>IF(COUNT('Real'!M22)=0,"",'Presupuesto'!M22-'Real'!M22)</f>
        <v/>
      </c>
      <c r="N22" s="16">
        <f>SUM(B22:M22)</f>
        <v>0</v>
      </c>
    </row>
    <row r="23" spans="1:14" x14ac:dyDescent="0.25">
      <c r="A23" s="11" t="str">
        <f>'Presupuesto'!A23</f>
        <v>Ahorro</v>
      </c>
      <c r="B23" s="15">
        <f>IF(COUNT('Real'!B23)=0,"",'Real'!B23-'Presupuesto'!B23)</f>
        <v>-100</v>
      </c>
      <c r="C23" s="15">
        <f>IF(COUNT('Real'!C23)=0,"",'Real'!C23-'Presupuesto'!C23)</f>
        <v>50</v>
      </c>
      <c r="D23" s="15">
        <f>IF(COUNT('Real'!D23)=0,"",'Real'!D23-'Presupuesto'!D23)</f>
        <v>0</v>
      </c>
      <c r="E23" s="15" t="str">
        <f>IF(COUNT('Real'!E23)=0,"",'Real'!E23-'Presupuesto'!E23)</f>
        <v/>
      </c>
      <c r="F23" s="15" t="str">
        <f>IF(COUNT('Real'!F23)=0,"",'Real'!F23-'Presupuesto'!F23)</f>
        <v/>
      </c>
      <c r="G23" s="15" t="str">
        <f>IF(COUNT('Real'!G23)=0,"",'Real'!G23-'Presupuesto'!G23)</f>
        <v/>
      </c>
      <c r="H23" s="15" t="str">
        <f>IF(COUNT('Real'!H23)=0,"",'Real'!H23-'Presupuesto'!H23)</f>
        <v/>
      </c>
      <c r="I23" s="15" t="str">
        <f>IF(COUNT('Real'!I23)=0,"",'Real'!I23-'Presupuesto'!I23)</f>
        <v/>
      </c>
      <c r="J23" s="15" t="str">
        <f>IF(COUNT('Real'!J23)=0,"",'Real'!J23-'Presupuesto'!J23)</f>
        <v/>
      </c>
      <c r="K23" s="15" t="str">
        <f>IF(COUNT('Real'!K23)=0,"",'Real'!K23-'Presupuesto'!K23)</f>
        <v/>
      </c>
      <c r="L23" s="15" t="str">
        <f>IF(COUNT('Real'!L23)=0,"",'Real'!L23-'Presupuesto'!L23)</f>
        <v/>
      </c>
      <c r="M23" s="15" t="str">
        <f>IF(COUNT('Real'!M23)=0,"",'Real'!M23-'Presupuesto'!M23)</f>
        <v/>
      </c>
      <c r="N23" s="16">
        <f>SUM(B23:M23)</f>
        <v>-50</v>
      </c>
    </row>
    <row r="24" spans="1:14" x14ac:dyDescent="0.25">
      <c r="A24" s="5" t="str">
        <f>'Presupuesto'!A24</f>
        <v>Otros</v>
      </c>
      <c r="B24" s="15">
        <f>IF(COUNT('Real'!B24)=0,"",'Presupuesto'!B24-'Real'!B24)</f>
        <v>-15</v>
      </c>
      <c r="C24" s="15">
        <f>IF(COUNT('Real'!C24)=0,"",'Presupuesto'!C24-'Real'!C24)</f>
        <v>6</v>
      </c>
      <c r="D24" s="15">
        <f>IF(COUNT('Real'!D24)=0,"",'Presupuesto'!D24-'Real'!D24)</f>
        <v>-8</v>
      </c>
      <c r="E24" s="15" t="str">
        <f>IF(COUNT('Real'!E24)=0,"",'Presupuesto'!E24-'Real'!E24)</f>
        <v/>
      </c>
      <c r="F24" s="15" t="str">
        <f>IF(COUNT('Real'!F24)=0,"",'Presupuesto'!F24-'Real'!F24)</f>
        <v/>
      </c>
      <c r="G24" s="15" t="str">
        <f>IF(COUNT('Real'!G24)=0,"",'Presupuesto'!G24-'Real'!G24)</f>
        <v/>
      </c>
      <c r="H24" s="15" t="str">
        <f>IF(COUNT('Real'!H24)=0,"",'Presupuesto'!H24-'Real'!H24)</f>
        <v/>
      </c>
      <c r="I24" s="15" t="str">
        <f>IF(COUNT('Real'!I24)=0,"",'Presupuesto'!I24-'Real'!I24)</f>
        <v/>
      </c>
      <c r="J24" s="15" t="str">
        <f>IF(COUNT('Real'!J24)=0,"",'Presupuesto'!J24-'Real'!J24)</f>
        <v/>
      </c>
      <c r="K24" s="15" t="str">
        <f>IF(COUNT('Real'!K24)=0,"",'Presupuesto'!K24-'Real'!K24)</f>
        <v/>
      </c>
      <c r="L24" s="15" t="str">
        <f>IF(COUNT('Real'!L24)=0,"",'Presupuesto'!L24-'Real'!L24)</f>
        <v/>
      </c>
      <c r="M24" s="15" t="str">
        <f>IF(COUNT('Real'!M24)=0,"",'Presupuesto'!M24-'Real'!M24)</f>
        <v/>
      </c>
      <c r="N24" s="16">
        <f>SUM(B24:M24)</f>
        <v>-17</v>
      </c>
    </row>
    <row r="25" spans="1:14" x14ac:dyDescent="0.25">
      <c r="A25" s="9" t="s">
        <v>37</v>
      </c>
      <c r="B25" s="16">
        <f>IF('Real'!B25="","",'Presupuesto'!B25-'Real'!B25)</f>
        <v>-38</v>
      </c>
      <c r="C25" s="16">
        <f>IF('Real'!C25="","",'Presupuesto'!C25-'Real'!C25)</f>
        <v>-59</v>
      </c>
      <c r="D25" s="16">
        <f>IF('Real'!D25="","",'Presupuesto'!D25-'Real'!D25)</f>
        <v>-56</v>
      </c>
      <c r="E25" s="16" t="str">
        <f>IF('Real'!E25="","",'Presupuesto'!E25-'Real'!E25)</f>
        <v/>
      </c>
      <c r="F25" s="16" t="str">
        <f>IF('Real'!F25="","",'Presupuesto'!F25-'Real'!F25)</f>
        <v/>
      </c>
      <c r="G25" s="16" t="str">
        <f>IF('Real'!G25="","",'Presupuesto'!G25-'Real'!G25)</f>
        <v/>
      </c>
      <c r="H25" s="16" t="str">
        <f>IF('Real'!H25="","",'Presupuesto'!H25-'Real'!H25)</f>
        <v/>
      </c>
      <c r="I25" s="16" t="str">
        <f>IF('Real'!I25="","",'Presupuesto'!I25-'Real'!I25)</f>
        <v/>
      </c>
      <c r="J25" s="16" t="str">
        <f>IF('Real'!J25="","",'Presupuesto'!J25-'Real'!J25)</f>
        <v/>
      </c>
      <c r="K25" s="16" t="str">
        <f>IF('Real'!K25="","",'Presupuesto'!K25-'Real'!K25)</f>
        <v/>
      </c>
      <c r="L25" s="16" t="str">
        <f>IF('Real'!L25="","",'Presupuesto'!L25-'Real'!L25)</f>
        <v/>
      </c>
      <c r="M25" s="16" t="str">
        <f>IF('Real'!M25="","",'Presupuesto'!M25-'Real'!M25)</f>
        <v/>
      </c>
      <c r="N25" s="16">
        <f>SUM(B25:M25)</f>
        <v>-153</v>
      </c>
    </row>
    <row r="27" spans="1:14" x14ac:dyDescent="0.25">
      <c r="A27" s="12" t="s">
        <v>38</v>
      </c>
      <c r="B27" s="17">
        <f>IF('Real'!B27="","",'Real'!B27-'Presupuesto'!B27)</f>
        <v>-38</v>
      </c>
      <c r="C27" s="17">
        <f>IF('Real'!C27="","",'Real'!C27-'Presupuesto'!C27)</f>
        <v>191</v>
      </c>
      <c r="D27" s="17">
        <f>IF('Real'!D27="","",'Real'!D27-'Presupuesto'!D27)</f>
        <v>-56</v>
      </c>
      <c r="E27" s="17" t="str">
        <f>IF('Real'!E27="","",'Real'!E27-'Presupuesto'!E27)</f>
        <v/>
      </c>
      <c r="F27" s="17" t="str">
        <f>IF('Real'!F27="","",'Real'!F27-'Presupuesto'!F27)</f>
        <v/>
      </c>
      <c r="G27" s="17" t="str">
        <f>IF('Real'!G27="","",'Real'!G27-'Presupuesto'!G27)</f>
        <v/>
      </c>
      <c r="H27" s="17" t="str">
        <f>IF('Real'!H27="","",'Real'!H27-'Presupuesto'!H27)</f>
        <v/>
      </c>
      <c r="I27" s="17" t="str">
        <f>IF('Real'!I27="","",'Real'!I27-'Presupuesto'!I27)</f>
        <v/>
      </c>
      <c r="J27" s="17" t="str">
        <f>IF('Real'!J27="","",'Real'!J27-'Presupuesto'!J27)</f>
        <v/>
      </c>
      <c r="K27" s="17" t="str">
        <f>IF('Real'!K27="","",'Real'!K27-'Presupuesto'!K27)</f>
        <v/>
      </c>
      <c r="L27" s="17" t="str">
        <f>IF('Real'!L27="","",'Real'!L27-'Presupuesto'!L27)</f>
        <v/>
      </c>
      <c r="M27" s="17" t="str">
        <f>IF('Real'!M27="","",'Real'!M27-'Presupuesto'!M27)</f>
        <v/>
      </c>
      <c r="N27" s="18">
        <f>SUM(B27:M27)</f>
        <v>97</v>
      </c>
    </row>
    <row r="28" spans="1:14" x14ac:dyDescent="0.25">
      <c r="A28" s="12" t="s">
        <v>39</v>
      </c>
      <c r="B28" s="17">
        <f>IF('Real'!B28="","",'Real'!B28-'Presupuesto'!B28)</f>
        <v>-138</v>
      </c>
      <c r="C28" s="17">
        <f>IF('Real'!C28="","",'Real'!C28-'Presupuesto'!C28)</f>
        <v>241</v>
      </c>
      <c r="D28" s="17">
        <f>IF('Real'!D28="","",'Real'!D28-'Presupuesto'!D28)</f>
        <v>-56</v>
      </c>
      <c r="E28" s="17" t="str">
        <f>IF('Real'!E28="","",'Real'!E28-'Presupuesto'!E28)</f>
        <v/>
      </c>
      <c r="F28" s="17" t="str">
        <f>IF('Real'!F28="","",'Real'!F28-'Presupuesto'!F28)</f>
        <v/>
      </c>
      <c r="G28" s="17" t="str">
        <f>IF('Real'!G28="","",'Real'!G28-'Presupuesto'!G28)</f>
        <v/>
      </c>
      <c r="H28" s="17" t="str">
        <f>IF('Real'!H28="","",'Real'!H28-'Presupuesto'!H28)</f>
        <v/>
      </c>
      <c r="I28" s="17" t="str">
        <f>IF('Real'!I28="","",'Real'!I28-'Presupuesto'!I28)</f>
        <v/>
      </c>
      <c r="J28" s="17" t="str">
        <f>IF('Real'!J28="","",'Real'!J28-'Presupuesto'!J28)</f>
        <v/>
      </c>
      <c r="K28" s="17" t="str">
        <f>IF('Real'!K28="","",'Real'!K28-'Presupuesto'!K28)</f>
        <v/>
      </c>
      <c r="L28" s="17" t="str">
        <f>IF('Real'!L28="","",'Real'!L28-'Presupuesto'!L28)</f>
        <v/>
      </c>
      <c r="M28" s="17" t="str">
        <f>IF('Real'!M28="","",'Real'!M28-'Presupuesto'!M28)</f>
        <v/>
      </c>
      <c r="N28" s="18">
        <f>SUM(B28:M28)</f>
        <v>47</v>
      </c>
    </row>
    <row r="29" spans="1:13" x14ac:dyDescent="0.25">
      <c r="A29" s="12" t="s">
        <v>46</v>
      </c>
      <c r="B29" s="19">
        <f>IF(N('Real'!B8)=0,"",'Real'!B29-'Presupuesto'!B29)</f>
        <v>-0.065714285714</v>
      </c>
      <c r="C29" s="19">
        <f>IF(N('Real'!C8)=0,"",'Real'!C29-'Presupuesto'!C29)</f>
        <v>0.083556231003</v>
      </c>
      <c r="D29" s="19">
        <f>IF(N('Real'!D8)=0,"",'Real'!D29-'Presupuesto'!D29)</f>
        <v>-0.026666666667</v>
      </c>
      <c r="E29" s="19" t="str">
        <f>IF(N('Real'!E8)=0,"",'Real'!E29-'Presupuesto'!E29)</f>
        <v/>
      </c>
      <c r="F29" s="19" t="str">
        <f>IF(N('Real'!F8)=0,"",'Real'!F29-'Presupuesto'!F29)</f>
        <v/>
      </c>
      <c r="G29" s="19" t="str">
        <f>IF(N('Real'!G8)=0,"",'Real'!G29-'Presupuesto'!G29)</f>
        <v/>
      </c>
      <c r="H29" s="19" t="str">
        <f>IF(N('Real'!H8)=0,"",'Real'!H29-'Presupuesto'!H29)</f>
        <v/>
      </c>
      <c r="I29" s="19" t="str">
        <f>IF(N('Real'!I8)=0,"",'Real'!I29-'Presupuesto'!I29)</f>
        <v/>
      </c>
      <c r="J29" s="19" t="str">
        <f>IF(N('Real'!J8)=0,"",'Real'!J29-'Presupuesto'!J29)</f>
        <v/>
      </c>
      <c r="K29" s="19" t="str">
        <f>IF(N('Real'!K8)=0,"",'Real'!K29-'Presupuesto'!K29)</f>
        <v/>
      </c>
      <c r="L29" s="19" t="str">
        <f>IF(N('Real'!L8)=0,"",'Real'!L29-'Presupuesto'!L29)</f>
        <v/>
      </c>
      <c r="M29" s="19" t="str">
        <f>IF(N('Real'!M8)=0,"",'Real'!M29-'Presupuesto'!M29)</f>
        <v/>
      </c>
    </row>
  </sheetData>
  <conditionalFormatting sqref="B5:N29">
    <cfRule type="cellIs" dxfId="0" priority="1" operator="lessThan">
      <formula>0</formula>
    </cfRule>
    <cfRule type="cellIs" dxfId="1" priority="2" operator="greaterThan">
      <formula>0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20" t="s">
        <v>47</v>
      </c>
    </row>
    <row r="2" spans="1:1" x14ac:dyDescent="0.25">
      <c r="A2" s="21" t="s">
        <v>48</v>
      </c>
    </row>
    <row r="3" spans="1:1" x14ac:dyDescent="0.25">
      <c r="A3" s="21" t="s">
        <v>49</v>
      </c>
    </row>
    <row r="4" spans="1:1" x14ac:dyDescent="0.25">
      <c r="A4" s="21" t="s">
        <v>50</v>
      </c>
    </row>
    <row r="5" spans="1:1" x14ac:dyDescent="0.25">
      <c r="A5" s="21" t="s">
        <v>51</v>
      </c>
    </row>
    <row r="6" spans="1:1" x14ac:dyDescent="0.25">
      <c r="A6" s="21" t="s">
        <v>52</v>
      </c>
    </row>
    <row r="7" spans="1:1" x14ac:dyDescent="0.25">
      <c r="A7" s="21" t="s">
        <v>53</v>
      </c>
    </row>
    <row r="8" spans="1:1" x14ac:dyDescent="0.25">
      <c r="A8" s="21" t="s">
        <v>48</v>
      </c>
    </row>
    <row r="9" spans="1:1" x14ac:dyDescent="0.25">
      <c r="A9" s="22" t="s">
        <v>54</v>
      </c>
    </row>
    <row r="10" spans="1:1" x14ac:dyDescent="0.25">
      <c r="A10" s="22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Presupuesto</vt:lpstr>
      <vt:lpstr>Real</vt:lpstr>
      <vt:lpstr>Diferencia</vt:lpstr>
      <vt:lpstr>Cómo usarla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 Accounting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