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lanned" state="visible" r:id="rId4"/>
    <sheet sheetId="2" name="Actual" state="visible" r:id="rId5"/>
    <sheet sheetId="3" name="Difference" state="visible" r:id="rId6"/>
    <sheet sheetId="4" name="How to use" state="visible" r:id="rId7"/>
  </sheets>
  <calcPr calcId="171027" fullCalcOnLoad="1"/>
</workbook>
</file>

<file path=xl/sharedStrings.xml><?xml version="1.0" encoding="utf-8"?>
<sst xmlns="http://schemas.openxmlformats.org/spreadsheetml/2006/main" count="98" uniqueCount="56">
  <si>
    <t>Monthly Budget Planner — Planned</t>
  </si>
  <si>
    <t>Type your planned amounts for each month into the yellow cells; grey and green rows calculate themselves. The sample numbers are for a household with 3,200 net income a month. Overwrite them.</t>
  </si>
  <si>
    <t>Item</t>
  </si>
  <si>
    <t>Jan</t>
  </si>
  <si>
    <t>Feb</t>
  </si>
  <si>
    <t>Mar</t>
  </si>
  <si>
    <t>Apr</t>
  </si>
  <si>
    <t>May</t>
  </si>
  <si>
    <t>Jun</t>
  </si>
  <si>
    <t>Jul</t>
  </si>
  <si>
    <t>Aug</t>
  </si>
  <si>
    <t>Sep</t>
  </si>
  <si>
    <t>Oct</t>
  </si>
  <si>
    <t>Nov</t>
  </si>
  <si>
    <t>Dec</t>
  </si>
  <si>
    <t>Year total</t>
  </si>
  <si>
    <t>Monthly average</t>
  </si>
  <si>
    <t>INCOME</t>
  </si>
  <si>
    <t>Salary (net)</t>
  </si>
  <si>
    <t>Side income</t>
  </si>
  <si>
    <t>Other income</t>
  </si>
  <si>
    <t>Total income</t>
  </si>
  <si>
    <t>EXPENSES</t>
  </si>
  <si>
    <t>Rent / mortgage</t>
  </si>
  <si>
    <t>Utilities (energy, water)</t>
  </si>
  <si>
    <t>Internet &amp; phone</t>
  </si>
  <si>
    <t>Groceries</t>
  </si>
  <si>
    <t>Transport</t>
  </si>
  <si>
    <t>Insurance</t>
  </si>
  <si>
    <t>Health</t>
  </si>
  <si>
    <t>Clothing</t>
  </si>
  <si>
    <t>Eating out &amp; fun</t>
  </si>
  <si>
    <t>Holidays &amp; gifts</t>
  </si>
  <si>
    <t>Subscriptions</t>
  </si>
  <si>
    <t>Debt payments</t>
  </si>
  <si>
    <t>Savings</t>
  </si>
  <si>
    <t>Other</t>
  </si>
  <si>
    <t>Total expenses</t>
  </si>
  <si>
    <t>Remaining (income − expenses)</t>
  </si>
  <si>
    <t>Saved (savings + remaining)</t>
  </si>
  <si>
    <t>Savings rate</t>
  </si>
  <si>
    <t>Monthly Budget Planner — Actual</t>
  </si>
  <si>
    <t>At the end of each month, type what you really earned and spent. Empty months are left out of totals, averages and the Difference sheet. The sample has January to March filled in.</t>
  </si>
  <si>
    <t>Planned vs Actual — Difference</t>
  </si>
  <si>
    <t>Plus (green) = in your favour: more income, less spending or more saved than planned. Minus (red) = you went over plan in that row.</t>
  </si>
  <si>
    <t>Year-to-date difference</t>
  </si>
  <si>
    <t>Savings rate (points)</t>
  </si>
  <si>
    <t>Monthly Budget Planner — How to use</t>
  </si>
  <si>
    <t/>
  </si>
  <si>
    <t>1. Planned sheet: at the start of the year, type the income you expect and the spending you plan for each month into the yellow cells. Put seasonal costs (heating, holidays, annual insurance, gifts) in the month they actually fall.</t>
  </si>
  <si>
    <t>2. Actual sheet: at the end of each month, type what you really earned and spent in the same rows. Months you leave empty do not count towards averages or the Difference sheet.</t>
  </si>
  <si>
    <t>3. Difference sheet: nothing to type. Red (minus) cells are rows where you went over plan; green (plus) cells went your way.</t>
  </si>
  <si>
    <t>4. Savings rate = (Savings + Remaining) / Total income. Around 20% is a healthy target; any positive number is a start.</t>
  </si>
  <si>
    <t>5. To rename a category, change it on the Planned sheet only; the other sheets read the names from there. The three sheets match row by row, so do not insert or delete rows in just one of them. Put anything extra under Other.</t>
  </si>
  <si>
    <t>The formulas work in Excel, Google Sheets, LibreOffice and Numbers. If your Excel uses a comma as decimal separator, formulas are displayed with semicolons (;). That is normal.</t>
  </si>
  <si>
    <t>To log spending from your phone with a receipt photo or your voice: the Personal Accounting app, personalaccounting.app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</si>
</sst>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Red]-#,##0"/>
    <numFmt numFmtId="165" formatCode="0.0%"/>
    <numFmt numFmtId="166" formatCode="+#,##0;-#,##0;0"/>
    <numFmt numFmtId="167" formatCode="+0.0%;-0.0%;0.0%"/>
  </numFmts>
  <fonts count="6" x14ac:knownFonts="1">
    <font>
      <color theme="1"/>
      <family val="2"/>
      <scheme val="minor"/>
      <sz val="11"/>
      <name val="Calibri"/>
    </font>
    <font>
      <b/>
      <color rgb="FF064E3B"/>
      <sz val="14"/>
    </font>
    <font>
      <i/>
      <color rgb="FF475569"/>
      <sz val="10"/>
    </font>
    <font>
      <b/>
      <color rgb="FFFFFFFF"/>
    </font>
    <font>
      <b/>
      <color rgb="FF064E3B"/>
    </font>
    <font>
      <b/>
    </font>
  </fonts>
  <fills count="7">
    <fill>
      <patternFill patternType="none"/>
    </fill>
    <fill>
      <patternFill patternType="gray125"/>
    </fill>
    <fill>
      <patternFill patternType="solid">
        <fgColor rgb="FF047857"/>
      </patternFill>
    </fill>
    <fill>
      <patternFill patternType="solid">
        <fgColor rgb="FFD1FAE5"/>
      </patternFill>
    </fill>
    <fill>
      <patternFill patternType="solid">
        <fgColor rgb="FFFFFBEB"/>
      </patternFill>
    </fill>
    <fill>
      <patternFill patternType="solid">
        <fgColor rgb="FFF1F5F9"/>
      </patternFill>
    </fill>
    <fill>
      <patternFill patternType="solid">
        <fgColor rgb="FFE2E8F0"/>
      </patternFill>
    </fill>
  </fills>
  <borders count="2">
    <border>
      <left/>
      <right/>
      <top/>
      <bottom/>
      <diagonal/>
    </border>
    <border>
      <left style="thin">
        <color rgb="FFD9DEE5"/>
      </left>
      <right style="thin">
        <color rgb="FFD9DEE5"/>
      </right>
      <top style="thin">
        <color rgb="FFD9DEE5"/>
      </top>
      <bottom style="thin">
        <color rgb="FFD9DEE5"/>
      </bottom>
      <diagonal/>
    </border>
  </borders>
  <cellStyleXfs count="1">
    <xf numFmtId="0" fontId="0" fillId="0" borderId="0"/>
  </cellStyleXfs>
  <cellXfs count="2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4" fillId="3" borderId="0" xfId="0" applyFont="1" applyFill="1"/>
    <xf numFmtId="0" fontId="0" fillId="0" borderId="1" xfId="0" applyBorder="1" applyAlignment="1"/>
    <xf numFmtId="164" fontId="0" fillId="4" borderId="1" xfId="0" applyNumberFormat="1" applyFill="1" applyBorder="1"/>
    <xf numFmtId="164" fontId="5" fillId="5" borderId="1" xfId="0" applyNumberFormat="1" applyFont="1" applyFill="1" applyBorder="1"/>
    <xf numFmtId="164" fontId="0" fillId="5" borderId="1" xfId="0" applyNumberFormat="1" applyFill="1" applyBorder="1"/>
    <xf numFmtId="0" fontId="5" fillId="6" borderId="1" xfId="0" applyFont="1" applyFill="1" applyBorder="1"/>
    <xf numFmtId="164" fontId="5" fillId="6" borderId="1" xfId="0" applyNumberFormat="1" applyFont="1" applyFill="1" applyBorder="1"/>
    <xf numFmtId="0" fontId="5" fillId="0" borderId="1" xfId="0" applyFont="1" applyBorder="1" applyAlignment="1"/>
    <xf numFmtId="0" fontId="5" fillId="3" borderId="1" xfId="0" applyFont="1" applyFill="1" applyBorder="1"/>
    <xf numFmtId="164" fontId="4" fillId="3" borderId="1" xfId="0" applyNumberFormat="1" applyFont="1" applyFill="1" applyBorder="1"/>
    <xf numFmtId="165" fontId="4" fillId="3" borderId="1" xfId="0" applyNumberFormat="1" applyFont="1" applyFill="1" applyBorder="1"/>
    <xf numFmtId="166" fontId="0" fillId="5" borderId="1" xfId="0" applyNumberFormat="1" applyFill="1" applyBorder="1"/>
    <xf numFmtId="166" fontId="5" fillId="6" borderId="1" xfId="0" applyNumberFormat="1" applyFont="1" applyFill="1" applyBorder="1"/>
    <xf numFmtId="166" fontId="4" fillId="3" borderId="1" xfId="0" applyNumberFormat="1" applyFont="1" applyFill="1" applyBorder="1"/>
    <xf numFmtId="166" fontId="5" fillId="3" borderId="1" xfId="0" applyNumberFormat="1" applyFont="1" applyFill="1" applyBorder="1"/>
    <xf numFmtId="167" fontId="4" fillId="3" borderId="1" xfId="0" applyNumberFormat="1" applyFont="1" applyFill="1" applyBorder="1"/>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cellXfs>
  <cellStyles count="1">
    <cellStyle name="Normal" xfId="0" builtinId="0"/>
  </cellStyles>
  <dxfs count="2">
    <dxf>
      <font>
        <b/>
        <color rgb="FFB91C1C"/>
      </font>
    </dxf>
    <dxf>
      <font>
        <color rgb="FF04785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47857"/>
  </sheetPr>
  <dimension ref="A1:O29"/>
  <sheetViews>
    <sheetView workbookViewId="0">
      <pane xSplit="1" ySplit="3" topLeftCell="B4" activePane="bottomRight" state="frozen"/>
      <selection pane="bottomRight"/>
    </sheetView>
  </sheetViews>
  <sheetFormatPr defaultRowHeight="15" outlineLevelRow="0" outlineLevelCol="0" x14ac:dyDescent="55"/>
  <cols>
    <col min="1" max="1" width="30" customWidth="1"/>
    <col min="2" max="13" width="11" customWidth="1"/>
    <col min="14" max="14" width="15" customWidth="1"/>
    <col min="15" max="15" width="14" customWidth="1"/>
  </cols>
  <sheetData>
    <row r="1" spans="1:1" x14ac:dyDescent="0.25">
      <c r="A1" s="1" t="s">
        <v>0</v>
      </c>
    </row>
    <row r="2" spans="1:1" x14ac:dyDescent="0.25">
      <c r="A2" s="2" t="s">
        <v>1</v>
      </c>
    </row>
    <row r="3" spans="1:15"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row>
    <row r="4" spans="1:1" x14ac:dyDescent="0.25">
      <c r="A4" s="4" t="s">
        <v>17</v>
      </c>
    </row>
    <row r="5" spans="1:15" x14ac:dyDescent="0.25">
      <c r="A5" s="5" t="s">
        <v>18</v>
      </c>
      <c r="B5" s="6">
        <v>3200</v>
      </c>
      <c r="C5" s="6">
        <v>3200</v>
      </c>
      <c r="D5" s="6">
        <v>3200</v>
      </c>
      <c r="E5" s="6">
        <v>3200</v>
      </c>
      <c r="F5" s="6">
        <v>3200</v>
      </c>
      <c r="G5" s="6">
        <v>3200</v>
      </c>
      <c r="H5" s="6">
        <v>3200</v>
      </c>
      <c r="I5" s="6">
        <v>3200</v>
      </c>
      <c r="J5" s="6">
        <v>3200</v>
      </c>
      <c r="K5" s="6">
        <v>3200</v>
      </c>
      <c r="L5" s="6">
        <v>3200</v>
      </c>
      <c r="M5" s="6">
        <v>3200</v>
      </c>
      <c r="N5" s="7">
        <f>SUM(B5:M5)</f>
        <v>38400</v>
      </c>
      <c r="O5" s="8">
        <f>IF(COUNT(B5:M5)=0,"",AVERAGE(B5:M5))</f>
        <v>3200</v>
      </c>
    </row>
    <row r="6" spans="1:15" x14ac:dyDescent="0.25">
      <c r="A6" s="5" t="s">
        <v>19</v>
      </c>
      <c r="B6" s="6">
        <v>0</v>
      </c>
      <c r="C6" s="6">
        <v>0</v>
      </c>
      <c r="D6" s="6">
        <v>0</v>
      </c>
      <c r="E6" s="6">
        <v>0</v>
      </c>
      <c r="F6" s="6">
        <v>0</v>
      </c>
      <c r="G6" s="6">
        <v>0</v>
      </c>
      <c r="H6" s="6">
        <v>0</v>
      </c>
      <c r="I6" s="6">
        <v>0</v>
      </c>
      <c r="J6" s="6">
        <v>0</v>
      </c>
      <c r="K6" s="6">
        <v>0</v>
      </c>
      <c r="L6" s="6">
        <v>0</v>
      </c>
      <c r="M6" s="6">
        <v>0</v>
      </c>
      <c r="N6" s="7">
        <f>SUM(B6:M6)</f>
        <v>0</v>
      </c>
      <c r="O6" s="8">
        <f>IF(COUNT(B6:M6)=0,"",AVERAGE(B6:M6))</f>
        <v>0</v>
      </c>
    </row>
    <row r="7" spans="1:15" x14ac:dyDescent="0.25">
      <c r="A7" s="5" t="s">
        <v>20</v>
      </c>
      <c r="B7" s="6">
        <v>0</v>
      </c>
      <c r="C7" s="6">
        <v>0</v>
      </c>
      <c r="D7" s="6">
        <v>0</v>
      </c>
      <c r="E7" s="6">
        <v>0</v>
      </c>
      <c r="F7" s="6">
        <v>0</v>
      </c>
      <c r="G7" s="6">
        <v>0</v>
      </c>
      <c r="H7" s="6">
        <v>0</v>
      </c>
      <c r="I7" s="6">
        <v>0</v>
      </c>
      <c r="J7" s="6">
        <v>0</v>
      </c>
      <c r="K7" s="6">
        <v>0</v>
      </c>
      <c r="L7" s="6">
        <v>0</v>
      </c>
      <c r="M7" s="6">
        <v>0</v>
      </c>
      <c r="N7" s="7">
        <f>SUM(B7:M7)</f>
        <v>0</v>
      </c>
      <c r="O7" s="8">
        <f>IF(COUNT(B7:M7)=0,"",AVERAGE(B7:M7))</f>
        <v>0</v>
      </c>
    </row>
    <row r="8" spans="1:15" x14ac:dyDescent="0.25">
      <c r="A8" s="9" t="s">
        <v>21</v>
      </c>
      <c r="B8" s="10">
        <f>IF(COUNT(B5:B7,B11:B24)=0,"",SUM(B5:B7))</f>
        <v>3200</v>
      </c>
      <c r="C8" s="10">
        <f>IF(COUNT(C5:C7,C11:C24)=0,"",SUM(C5:C7))</f>
        <v>3200</v>
      </c>
      <c r="D8" s="10">
        <f>IF(COUNT(D5:D7,D11:D24)=0,"",SUM(D5:D7))</f>
        <v>3200</v>
      </c>
      <c r="E8" s="10">
        <f>IF(COUNT(E5:E7,E11:E24)=0,"",SUM(E5:E7))</f>
        <v>3200</v>
      </c>
      <c r="F8" s="10">
        <f>IF(COUNT(F5:F7,F11:F24)=0,"",SUM(F5:F7))</f>
        <v>3200</v>
      </c>
      <c r="G8" s="10">
        <f>IF(COUNT(G5:G7,G11:G24)=0,"",SUM(G5:G7))</f>
        <v>3200</v>
      </c>
      <c r="H8" s="10">
        <f>IF(COUNT(H5:H7,H11:H24)=0,"",SUM(H5:H7))</f>
        <v>3200</v>
      </c>
      <c r="I8" s="10">
        <f>IF(COUNT(I5:I7,I11:I24)=0,"",SUM(I5:I7))</f>
        <v>3200</v>
      </c>
      <c r="J8" s="10">
        <f>IF(COUNT(J5:J7,J11:J24)=0,"",SUM(J5:J7))</f>
        <v>3200</v>
      </c>
      <c r="K8" s="10">
        <f>IF(COUNT(K5:K7,K11:K24)=0,"",SUM(K5:K7))</f>
        <v>3200</v>
      </c>
      <c r="L8" s="10">
        <f>IF(COUNT(L5:L7,L11:L24)=0,"",SUM(L5:L7))</f>
        <v>3200</v>
      </c>
      <c r="M8" s="10">
        <f>IF(COUNT(M5:M7,M11:M24)=0,"",SUM(M5:M7))</f>
        <v>3200</v>
      </c>
      <c r="N8" s="10">
        <f>SUM(B8:M8)</f>
        <v>38400</v>
      </c>
      <c r="O8" s="10">
        <f>IF(COUNT(B8:M8)=0,"",AVERAGE(B8:M8))</f>
        <v>3200</v>
      </c>
    </row>
    <row r="10" spans="1:1" x14ac:dyDescent="0.25">
      <c r="A10" s="4" t="s">
        <v>22</v>
      </c>
    </row>
    <row r="11" spans="1:15" x14ac:dyDescent="0.25">
      <c r="A11" s="5" t="s">
        <v>23</v>
      </c>
      <c r="B11" s="6">
        <v>1100</v>
      </c>
      <c r="C11" s="6">
        <v>1100</v>
      </c>
      <c r="D11" s="6">
        <v>1100</v>
      </c>
      <c r="E11" s="6">
        <v>1100</v>
      </c>
      <c r="F11" s="6">
        <v>1100</v>
      </c>
      <c r="G11" s="6">
        <v>1100</v>
      </c>
      <c r="H11" s="6">
        <v>1100</v>
      </c>
      <c r="I11" s="6">
        <v>1100</v>
      </c>
      <c r="J11" s="6">
        <v>1100</v>
      </c>
      <c r="K11" s="6">
        <v>1100</v>
      </c>
      <c r="L11" s="6">
        <v>1100</v>
      </c>
      <c r="M11" s="6">
        <v>1100</v>
      </c>
      <c r="N11" s="7">
        <f>SUM(B11:M11)</f>
        <v>13200</v>
      </c>
      <c r="O11" s="8">
        <f>IF(COUNT(B11:M11)=0,"",AVERAGE(B11:M11))</f>
        <v>1100</v>
      </c>
    </row>
    <row r="12" spans="1:15" x14ac:dyDescent="0.25">
      <c r="A12" s="5" t="s">
        <v>24</v>
      </c>
      <c r="B12" s="6">
        <v>210</v>
      </c>
      <c r="C12" s="6">
        <v>200</v>
      </c>
      <c r="D12" s="6">
        <v>175</v>
      </c>
      <c r="E12" s="6">
        <v>140</v>
      </c>
      <c r="F12" s="6">
        <v>115</v>
      </c>
      <c r="G12" s="6">
        <v>100</v>
      </c>
      <c r="H12" s="6">
        <v>100</v>
      </c>
      <c r="I12" s="6">
        <v>100</v>
      </c>
      <c r="J12" s="6">
        <v>110</v>
      </c>
      <c r="K12" s="6">
        <v>140</v>
      </c>
      <c r="L12" s="6">
        <v>180</v>
      </c>
      <c r="M12" s="6">
        <v>205</v>
      </c>
      <c r="N12" s="7">
        <f>SUM(B12:M12)</f>
        <v>1775</v>
      </c>
      <c r="O12" s="8">
        <f>IF(COUNT(B12:M12)=0,"",AVERAGE(B12:M12))</f>
        <v>147.91666667</v>
      </c>
    </row>
    <row r="13" spans="1:15" x14ac:dyDescent="0.25">
      <c r="A13" s="5" t="s">
        <v>25</v>
      </c>
      <c r="B13" s="6">
        <v>75</v>
      </c>
      <c r="C13" s="6">
        <v>75</v>
      </c>
      <c r="D13" s="6">
        <v>75</v>
      </c>
      <c r="E13" s="6">
        <v>75</v>
      </c>
      <c r="F13" s="6">
        <v>75</v>
      </c>
      <c r="G13" s="6">
        <v>75</v>
      </c>
      <c r="H13" s="6">
        <v>75</v>
      </c>
      <c r="I13" s="6">
        <v>75</v>
      </c>
      <c r="J13" s="6">
        <v>75</v>
      </c>
      <c r="K13" s="6">
        <v>75</v>
      </c>
      <c r="L13" s="6">
        <v>75</v>
      </c>
      <c r="M13" s="6">
        <v>75</v>
      </c>
      <c r="N13" s="7">
        <f>SUM(B13:M13)</f>
        <v>900</v>
      </c>
      <c r="O13" s="8">
        <f>IF(COUNT(B13:M13)=0,"",AVERAGE(B13:M13))</f>
        <v>75</v>
      </c>
    </row>
    <row r="14" spans="1:15" x14ac:dyDescent="0.25">
      <c r="A14" s="5" t="s">
        <v>26</v>
      </c>
      <c r="B14" s="6">
        <v>450</v>
      </c>
      <c r="C14" s="6">
        <v>450</v>
      </c>
      <c r="D14" s="6">
        <v>450</v>
      </c>
      <c r="E14" s="6">
        <v>450</v>
      </c>
      <c r="F14" s="6">
        <v>450</v>
      </c>
      <c r="G14" s="6">
        <v>450</v>
      </c>
      <c r="H14" s="6">
        <v>450</v>
      </c>
      <c r="I14" s="6">
        <v>450</v>
      </c>
      <c r="J14" s="6">
        <v>450</v>
      </c>
      <c r="K14" s="6">
        <v>450</v>
      </c>
      <c r="L14" s="6">
        <v>450</v>
      </c>
      <c r="M14" s="6">
        <v>450</v>
      </c>
      <c r="N14" s="7">
        <f>SUM(B14:M14)</f>
        <v>5400</v>
      </c>
      <c r="O14" s="8">
        <f>IF(COUNT(B14:M14)=0,"",AVERAGE(B14:M14))</f>
        <v>450</v>
      </c>
    </row>
    <row r="15" spans="1:15" x14ac:dyDescent="0.25">
      <c r="A15" s="5" t="s">
        <v>27</v>
      </c>
      <c r="B15" s="6">
        <v>240</v>
      </c>
      <c r="C15" s="6">
        <v>240</v>
      </c>
      <c r="D15" s="6">
        <v>240</v>
      </c>
      <c r="E15" s="6">
        <v>240</v>
      </c>
      <c r="F15" s="6">
        <v>240</v>
      </c>
      <c r="G15" s="6">
        <v>240</v>
      </c>
      <c r="H15" s="6">
        <v>240</v>
      </c>
      <c r="I15" s="6">
        <v>240</v>
      </c>
      <c r="J15" s="6">
        <v>240</v>
      </c>
      <c r="K15" s="6">
        <v>240</v>
      </c>
      <c r="L15" s="6">
        <v>240</v>
      </c>
      <c r="M15" s="6">
        <v>240</v>
      </c>
      <c r="N15" s="7">
        <f>SUM(B15:M15)</f>
        <v>2880</v>
      </c>
      <c r="O15" s="8">
        <f>IF(COUNT(B15:M15)=0,"",AVERAGE(B15:M15))</f>
        <v>240</v>
      </c>
    </row>
    <row r="16" spans="1:15" x14ac:dyDescent="0.25">
      <c r="A16" s="5" t="s">
        <v>28</v>
      </c>
      <c r="B16" s="6">
        <v>90</v>
      </c>
      <c r="C16" s="6">
        <v>90</v>
      </c>
      <c r="D16" s="6">
        <v>90</v>
      </c>
      <c r="E16" s="6">
        <v>90</v>
      </c>
      <c r="F16" s="6">
        <v>90</v>
      </c>
      <c r="G16" s="6">
        <v>90</v>
      </c>
      <c r="H16" s="6">
        <v>90</v>
      </c>
      <c r="I16" s="6">
        <v>90</v>
      </c>
      <c r="J16" s="6">
        <v>90</v>
      </c>
      <c r="K16" s="6">
        <v>90</v>
      </c>
      <c r="L16" s="6">
        <v>90</v>
      </c>
      <c r="M16" s="6">
        <v>90</v>
      </c>
      <c r="N16" s="7">
        <f>SUM(B16:M16)</f>
        <v>1080</v>
      </c>
      <c r="O16" s="8">
        <f>IF(COUNT(B16:M16)=0,"",AVERAGE(B16:M16))</f>
        <v>90</v>
      </c>
    </row>
    <row r="17" spans="1:15" x14ac:dyDescent="0.25">
      <c r="A17" s="5" t="s">
        <v>29</v>
      </c>
      <c r="B17" s="6">
        <v>40</v>
      </c>
      <c r="C17" s="6">
        <v>40</v>
      </c>
      <c r="D17" s="6">
        <v>40</v>
      </c>
      <c r="E17" s="6">
        <v>40</v>
      </c>
      <c r="F17" s="6">
        <v>40</v>
      </c>
      <c r="G17" s="6">
        <v>40</v>
      </c>
      <c r="H17" s="6">
        <v>40</v>
      </c>
      <c r="I17" s="6">
        <v>40</v>
      </c>
      <c r="J17" s="6">
        <v>40</v>
      </c>
      <c r="K17" s="6">
        <v>40</v>
      </c>
      <c r="L17" s="6">
        <v>40</v>
      </c>
      <c r="M17" s="6">
        <v>40</v>
      </c>
      <c r="N17" s="7">
        <f>SUM(B17:M17)</f>
        <v>480</v>
      </c>
      <c r="O17" s="8">
        <f>IF(COUNT(B17:M17)=0,"",AVERAGE(B17:M17))</f>
        <v>40</v>
      </c>
    </row>
    <row r="18" spans="1:15" x14ac:dyDescent="0.25">
      <c r="A18" s="5" t="s">
        <v>30</v>
      </c>
      <c r="B18" s="6">
        <v>60</v>
      </c>
      <c r="C18" s="6">
        <v>60</v>
      </c>
      <c r="D18" s="6">
        <v>60</v>
      </c>
      <c r="E18" s="6">
        <v>60</v>
      </c>
      <c r="F18" s="6">
        <v>60</v>
      </c>
      <c r="G18" s="6">
        <v>60</v>
      </c>
      <c r="H18" s="6">
        <v>60</v>
      </c>
      <c r="I18" s="6">
        <v>60</v>
      </c>
      <c r="J18" s="6">
        <v>120</v>
      </c>
      <c r="K18" s="6">
        <v>60</v>
      </c>
      <c r="L18" s="6">
        <v>60</v>
      </c>
      <c r="M18" s="6">
        <v>60</v>
      </c>
      <c r="N18" s="7">
        <f>SUM(B18:M18)</f>
        <v>780</v>
      </c>
      <c r="O18" s="8">
        <f>IF(COUNT(B18:M18)=0,"",AVERAGE(B18:M18))</f>
        <v>65</v>
      </c>
    </row>
    <row r="19" spans="1:15" x14ac:dyDescent="0.25">
      <c r="A19" s="5" t="s">
        <v>31</v>
      </c>
      <c r="B19" s="6">
        <v>160</v>
      </c>
      <c r="C19" s="6">
        <v>160</v>
      </c>
      <c r="D19" s="6">
        <v>160</v>
      </c>
      <c r="E19" s="6">
        <v>160</v>
      </c>
      <c r="F19" s="6">
        <v>160</v>
      </c>
      <c r="G19" s="6">
        <v>160</v>
      </c>
      <c r="H19" s="6">
        <v>160</v>
      </c>
      <c r="I19" s="6">
        <v>160</v>
      </c>
      <c r="J19" s="6">
        <v>160</v>
      </c>
      <c r="K19" s="6">
        <v>160</v>
      </c>
      <c r="L19" s="6">
        <v>160</v>
      </c>
      <c r="M19" s="6">
        <v>160</v>
      </c>
      <c r="N19" s="7">
        <f>SUM(B19:M19)</f>
        <v>1920</v>
      </c>
      <c r="O19" s="8">
        <f>IF(COUNT(B19:M19)=0,"",AVERAGE(B19:M19))</f>
        <v>160</v>
      </c>
    </row>
    <row r="20" spans="1:15" x14ac:dyDescent="0.25">
      <c r="A20" s="5" t="s">
        <v>32</v>
      </c>
      <c r="B20" s="6">
        <v>25</v>
      </c>
      <c r="C20" s="6">
        <v>25</v>
      </c>
      <c r="D20" s="6">
        <v>25</v>
      </c>
      <c r="E20" s="6">
        <v>25</v>
      </c>
      <c r="F20" s="6">
        <v>25</v>
      </c>
      <c r="G20" s="6">
        <v>25</v>
      </c>
      <c r="H20" s="6">
        <v>300</v>
      </c>
      <c r="I20" s="6">
        <v>25</v>
      </c>
      <c r="J20" s="6">
        <v>25</v>
      </c>
      <c r="K20" s="6">
        <v>25</v>
      </c>
      <c r="L20" s="6">
        <v>25</v>
      </c>
      <c r="M20" s="6">
        <v>280</v>
      </c>
      <c r="N20" s="7">
        <f>SUM(B20:M20)</f>
        <v>830</v>
      </c>
      <c r="O20" s="8">
        <f>IF(COUNT(B20:M20)=0,"",AVERAGE(B20:M20))</f>
        <v>69.166666667</v>
      </c>
    </row>
    <row r="21" spans="1:15" x14ac:dyDescent="0.25">
      <c r="A21" s="5" t="s">
        <v>33</v>
      </c>
      <c r="B21" s="6">
        <v>40</v>
      </c>
      <c r="C21" s="6">
        <v>40</v>
      </c>
      <c r="D21" s="6">
        <v>40</v>
      </c>
      <c r="E21" s="6">
        <v>40</v>
      </c>
      <c r="F21" s="6">
        <v>40</v>
      </c>
      <c r="G21" s="6">
        <v>40</v>
      </c>
      <c r="H21" s="6">
        <v>40</v>
      </c>
      <c r="I21" s="6">
        <v>40</v>
      </c>
      <c r="J21" s="6">
        <v>40</v>
      </c>
      <c r="K21" s="6">
        <v>40</v>
      </c>
      <c r="L21" s="6">
        <v>40</v>
      </c>
      <c r="M21" s="6">
        <v>40</v>
      </c>
      <c r="N21" s="7">
        <f>SUM(B21:M21)</f>
        <v>480</v>
      </c>
      <c r="O21" s="8">
        <f>IF(COUNT(B21:M21)=0,"",AVERAGE(B21:M21))</f>
        <v>40</v>
      </c>
    </row>
    <row r="22" spans="1:15" x14ac:dyDescent="0.25">
      <c r="A22" s="5" t="s">
        <v>34</v>
      </c>
      <c r="B22" s="6">
        <v>200</v>
      </c>
      <c r="C22" s="6">
        <v>200</v>
      </c>
      <c r="D22" s="6">
        <v>200</v>
      </c>
      <c r="E22" s="6">
        <v>200</v>
      </c>
      <c r="F22" s="6">
        <v>200</v>
      </c>
      <c r="G22" s="6">
        <v>200</v>
      </c>
      <c r="H22" s="6">
        <v>200</v>
      </c>
      <c r="I22" s="6">
        <v>200</v>
      </c>
      <c r="J22" s="6">
        <v>200</v>
      </c>
      <c r="K22" s="6">
        <v>200</v>
      </c>
      <c r="L22" s="6">
        <v>200</v>
      </c>
      <c r="M22" s="6">
        <v>200</v>
      </c>
      <c r="N22" s="7">
        <f>SUM(B22:M22)</f>
        <v>2400</v>
      </c>
      <c r="O22" s="8">
        <f>IF(COUNT(B22:M22)=0,"",AVERAGE(B22:M22))</f>
        <v>200</v>
      </c>
    </row>
    <row r="23" spans="1:15" x14ac:dyDescent="0.25">
      <c r="A23" s="11" t="s">
        <v>35</v>
      </c>
      <c r="B23" s="6">
        <v>300</v>
      </c>
      <c r="C23" s="6">
        <v>300</v>
      </c>
      <c r="D23" s="6">
        <v>300</v>
      </c>
      <c r="E23" s="6">
        <v>300</v>
      </c>
      <c r="F23" s="6">
        <v>300</v>
      </c>
      <c r="G23" s="6">
        <v>300</v>
      </c>
      <c r="H23" s="6">
        <v>150</v>
      </c>
      <c r="I23" s="6">
        <v>300</v>
      </c>
      <c r="J23" s="6">
        <v>300</v>
      </c>
      <c r="K23" s="6">
        <v>300</v>
      </c>
      <c r="L23" s="6">
        <v>300</v>
      </c>
      <c r="M23" s="6">
        <v>150</v>
      </c>
      <c r="N23" s="7">
        <f>SUM(B23:M23)</f>
        <v>3300</v>
      </c>
      <c r="O23" s="8">
        <f>IF(COUNT(B23:M23)=0,"",AVERAGE(B23:M23))</f>
        <v>275</v>
      </c>
    </row>
    <row r="24" spans="1:15" x14ac:dyDescent="0.25">
      <c r="A24" s="5" t="s">
        <v>36</v>
      </c>
      <c r="B24" s="6">
        <v>60</v>
      </c>
      <c r="C24" s="6">
        <v>60</v>
      </c>
      <c r="D24" s="6">
        <v>60</v>
      </c>
      <c r="E24" s="6">
        <v>60</v>
      </c>
      <c r="F24" s="6">
        <v>60</v>
      </c>
      <c r="G24" s="6">
        <v>60</v>
      </c>
      <c r="H24" s="6">
        <v>60</v>
      </c>
      <c r="I24" s="6">
        <v>60</v>
      </c>
      <c r="J24" s="6">
        <v>60</v>
      </c>
      <c r="K24" s="6">
        <v>60</v>
      </c>
      <c r="L24" s="6">
        <v>60</v>
      </c>
      <c r="M24" s="6">
        <v>60</v>
      </c>
      <c r="N24" s="7">
        <f>SUM(B24:M24)</f>
        <v>720</v>
      </c>
      <c r="O24" s="8">
        <f>IF(COUNT(B24:M24)=0,"",AVERAGE(B24:M24))</f>
        <v>60</v>
      </c>
    </row>
    <row r="25" spans="1:15" x14ac:dyDescent="0.25">
      <c r="A25" s="9" t="s">
        <v>37</v>
      </c>
      <c r="B25" s="10">
        <f>IF(COUNT(B5:B7,B11:B24)=0,"",SUM(B11:B24))</f>
        <v>3050</v>
      </c>
      <c r="C25" s="10">
        <f>IF(COUNT(C5:C7,C11:C24)=0,"",SUM(C11:C24))</f>
        <v>3040</v>
      </c>
      <c r="D25" s="10">
        <f>IF(COUNT(D5:D7,D11:D24)=0,"",SUM(D11:D24))</f>
        <v>3015</v>
      </c>
      <c r="E25" s="10">
        <f>IF(COUNT(E5:E7,E11:E24)=0,"",SUM(E11:E24))</f>
        <v>2980</v>
      </c>
      <c r="F25" s="10">
        <f>IF(COUNT(F5:F7,F11:F24)=0,"",SUM(F11:F24))</f>
        <v>2955</v>
      </c>
      <c r="G25" s="10">
        <f>IF(COUNT(G5:G7,G11:G24)=0,"",SUM(G11:G24))</f>
        <v>2940</v>
      </c>
      <c r="H25" s="10">
        <f>IF(COUNT(H5:H7,H11:H24)=0,"",SUM(H11:H24))</f>
        <v>3065</v>
      </c>
      <c r="I25" s="10">
        <f>IF(COUNT(I5:I7,I11:I24)=0,"",SUM(I11:I24))</f>
        <v>2940</v>
      </c>
      <c r="J25" s="10">
        <f>IF(COUNT(J5:J7,J11:J24)=0,"",SUM(J11:J24))</f>
        <v>3010</v>
      </c>
      <c r="K25" s="10">
        <f>IF(COUNT(K5:K7,K11:K24)=0,"",SUM(K11:K24))</f>
        <v>2980</v>
      </c>
      <c r="L25" s="10">
        <f>IF(COUNT(L5:L7,L11:L24)=0,"",SUM(L11:L24))</f>
        <v>3020</v>
      </c>
      <c r="M25" s="10">
        <f>IF(COUNT(M5:M7,M11:M24)=0,"",SUM(M11:M24))</f>
        <v>3150</v>
      </c>
      <c r="N25" s="10">
        <f>SUM(B25:M25)</f>
        <v>36145</v>
      </c>
      <c r="O25" s="10">
        <f>IF(COUNT(B25:M25)=0,"",AVERAGE(B25:M25))</f>
        <v>3012.0833333</v>
      </c>
    </row>
    <row r="27" spans="1:15" x14ac:dyDescent="0.25">
      <c r="A27" s="12" t="s">
        <v>38</v>
      </c>
      <c r="B27" s="13">
        <f>IF(B8="","",B8-B25)</f>
        <v>150</v>
      </c>
      <c r="C27" s="13">
        <f>IF(C8="","",C8-C25)</f>
        <v>160</v>
      </c>
      <c r="D27" s="13">
        <f>IF(D8="","",D8-D25)</f>
        <v>185</v>
      </c>
      <c r="E27" s="13">
        <f>IF(E8="","",E8-E25)</f>
        <v>220</v>
      </c>
      <c r="F27" s="13">
        <f>IF(F8="","",F8-F25)</f>
        <v>245</v>
      </c>
      <c r="G27" s="13">
        <f>IF(G8="","",G8-G25)</f>
        <v>260</v>
      </c>
      <c r="H27" s="13">
        <f>IF(H8="","",H8-H25)</f>
        <v>135</v>
      </c>
      <c r="I27" s="13">
        <f>IF(I8="","",I8-I25)</f>
        <v>260</v>
      </c>
      <c r="J27" s="13">
        <f>IF(J8="","",J8-J25)</f>
        <v>190</v>
      </c>
      <c r="K27" s="13">
        <f>IF(K8="","",K8-K25)</f>
        <v>220</v>
      </c>
      <c r="L27" s="13">
        <f>IF(L8="","",L8-L25)</f>
        <v>180</v>
      </c>
      <c r="M27" s="13">
        <f>IF(M8="","",M8-M25)</f>
        <v>50</v>
      </c>
      <c r="N27" s="13">
        <f>SUM(B27:M27)</f>
        <v>2255</v>
      </c>
      <c r="O27" s="13">
        <f>IF(COUNT(B27:M27)=0,"",AVERAGE(B27:M27))</f>
        <v>187.91666667</v>
      </c>
    </row>
    <row r="28" spans="1:15" x14ac:dyDescent="0.25">
      <c r="A28" s="12" t="s">
        <v>39</v>
      </c>
      <c r="B28" s="13">
        <f>IF(B8="","",B23+B27)</f>
        <v>450</v>
      </c>
      <c r="C28" s="13">
        <f>IF(C8="","",C23+C27)</f>
        <v>460</v>
      </c>
      <c r="D28" s="13">
        <f>IF(D8="","",D23+D27)</f>
        <v>485</v>
      </c>
      <c r="E28" s="13">
        <f>IF(E8="","",E23+E27)</f>
        <v>520</v>
      </c>
      <c r="F28" s="13">
        <f>IF(F8="","",F23+F27)</f>
        <v>545</v>
      </c>
      <c r="G28" s="13">
        <f>IF(G8="","",G23+G27)</f>
        <v>560</v>
      </c>
      <c r="H28" s="13">
        <f>IF(H8="","",H23+H27)</f>
        <v>285</v>
      </c>
      <c r="I28" s="13">
        <f>IF(I8="","",I23+I27)</f>
        <v>560</v>
      </c>
      <c r="J28" s="13">
        <f>IF(J8="","",J23+J27)</f>
        <v>490</v>
      </c>
      <c r="K28" s="13">
        <f>IF(K8="","",K23+K27)</f>
        <v>520</v>
      </c>
      <c r="L28" s="13">
        <f>IF(L8="","",L23+L27)</f>
        <v>480</v>
      </c>
      <c r="M28" s="13">
        <f>IF(M8="","",M23+M27)</f>
        <v>200</v>
      </c>
      <c r="N28" s="13">
        <f>SUM(B28:M28)</f>
        <v>5555</v>
      </c>
      <c r="O28" s="13">
        <f>IF(COUNT(B28:M28)=0,"",AVERAGE(B28:M28))</f>
        <v>462.91666667</v>
      </c>
    </row>
    <row r="29" spans="1:15" x14ac:dyDescent="0.25">
      <c r="A29" s="12" t="s">
        <v>40</v>
      </c>
      <c r="B29" s="14">
        <f>IF(N(B8)=0,"",B28/B8)</f>
        <v>0.140625</v>
      </c>
      <c r="C29" s="14">
        <f>IF(N(C8)=0,"",C28/C8)</f>
        <v>0.14375</v>
      </c>
      <c r="D29" s="14">
        <f>IF(N(D8)=0,"",D28/D8)</f>
        <v>0.1515625</v>
      </c>
      <c r="E29" s="14">
        <f>IF(N(E8)=0,"",E28/E8)</f>
        <v>0.1625</v>
      </c>
      <c r="F29" s="14">
        <f>IF(N(F8)=0,"",F28/F8)</f>
        <v>0.1703125</v>
      </c>
      <c r="G29" s="14">
        <f>IF(N(G8)=0,"",G28/G8)</f>
        <v>0.175</v>
      </c>
      <c r="H29" s="14">
        <f>IF(N(H8)=0,"",H28/H8)</f>
        <v>0.0890625</v>
      </c>
      <c r="I29" s="14">
        <f>IF(N(I8)=0,"",I28/I8)</f>
        <v>0.175</v>
      </c>
      <c r="J29" s="14">
        <f>IF(N(J8)=0,"",J28/J8)</f>
        <v>0.153125</v>
      </c>
      <c r="K29" s="14">
        <f>IF(N(K8)=0,"",K28/K8)</f>
        <v>0.1625</v>
      </c>
      <c r="L29" s="14">
        <f>IF(N(L8)=0,"",L28/L8)</f>
        <v>0.15</v>
      </c>
      <c r="M29" s="14">
        <f>IF(N(M8)=0,"",M28/M8)</f>
        <v>0.0625</v>
      </c>
      <c r="N29" s="14">
        <f>IF(N(N8)=0,"",N28/N8)</f>
        <v>0.14466145833</v>
      </c>
      <c r="O29" s="14">
        <f>IF(N(O8)=0,"",O28/O8)</f>
        <v>0.14466145833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EA5E9"/>
  </sheetPr>
  <dimension ref="A1:O29"/>
  <sheetViews>
    <sheetView workbookViewId="0">
      <pane xSplit="1" ySplit="3" topLeftCell="B4" activePane="bottomRight" state="frozen"/>
      <selection pane="bottomRight"/>
    </sheetView>
  </sheetViews>
  <sheetFormatPr defaultRowHeight="15" outlineLevelRow="0" outlineLevelCol="0" x14ac:dyDescent="55"/>
  <cols>
    <col min="1" max="1" width="30" customWidth="1"/>
    <col min="2" max="13" width="11" customWidth="1"/>
    <col min="14" max="14" width="15" customWidth="1"/>
    <col min="15" max="15" width="14" customWidth="1"/>
  </cols>
  <sheetData>
    <row r="1" spans="1:1" x14ac:dyDescent="0.25">
      <c r="A1" s="1" t="s">
        <v>41</v>
      </c>
    </row>
    <row r="2" spans="1:1" x14ac:dyDescent="0.25">
      <c r="A2" s="2" t="s">
        <v>42</v>
      </c>
    </row>
    <row r="3" spans="1:15"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row>
    <row r="4" spans="1:1" x14ac:dyDescent="0.25">
      <c r="A4" s="4" t="s">
        <v>17</v>
      </c>
    </row>
    <row r="5" spans="1:15" x14ac:dyDescent="0.25">
      <c r="A5" s="5" t="str">
        <f>'Planned'!A5</f>
        <v>Salary (net)</v>
      </c>
      <c r="B5" s="6">
        <v>3200</v>
      </c>
      <c r="C5" s="6">
        <v>3200</v>
      </c>
      <c r="D5" s="6">
        <v>3200</v>
      </c>
      <c r="E5" s="6"/>
      <c r="F5" s="6"/>
      <c r="G5" s="6"/>
      <c r="H5" s="6"/>
      <c r="I5" s="6"/>
      <c r="J5" s="6"/>
      <c r="K5" s="6"/>
      <c r="L5" s="6"/>
      <c r="M5" s="6"/>
      <c r="N5" s="7">
        <f>SUM(B5:M5)</f>
        <v>9600</v>
      </c>
      <c r="O5" s="8">
        <f>IF(COUNT(B5:M5)=0,"",AVERAGE(B5:M5))</f>
        <v>3200</v>
      </c>
    </row>
    <row r="6" spans="1:15" x14ac:dyDescent="0.25">
      <c r="A6" s="5" t="str">
        <f>'Planned'!A6</f>
        <v>Side income</v>
      </c>
      <c r="B6" s="6">
        <v>0</v>
      </c>
      <c r="C6" s="6">
        <v>350</v>
      </c>
      <c r="D6" s="6">
        <v>0</v>
      </c>
      <c r="E6" s="6"/>
      <c r="F6" s="6"/>
      <c r="G6" s="6"/>
      <c r="H6" s="6"/>
      <c r="I6" s="6"/>
      <c r="J6" s="6"/>
      <c r="K6" s="6"/>
      <c r="L6" s="6"/>
      <c r="M6" s="6"/>
      <c r="N6" s="7">
        <f>SUM(B6:M6)</f>
        <v>350</v>
      </c>
      <c r="O6" s="8">
        <f>IF(COUNT(B6:M6)=0,"",AVERAGE(B6:M6))</f>
        <v>116.66666667</v>
      </c>
    </row>
    <row r="7" spans="1:15" x14ac:dyDescent="0.25">
      <c r="A7" s="5" t="str">
        <f>'Planned'!A7</f>
        <v>Other income</v>
      </c>
      <c r="B7" s="6">
        <v>0</v>
      </c>
      <c r="C7" s="6">
        <v>0</v>
      </c>
      <c r="D7" s="6">
        <v>0</v>
      </c>
      <c r="E7" s="6"/>
      <c r="F7" s="6"/>
      <c r="G7" s="6"/>
      <c r="H7" s="6"/>
      <c r="I7" s="6"/>
      <c r="J7" s="6"/>
      <c r="K7" s="6"/>
      <c r="L7" s="6"/>
      <c r="M7" s="6"/>
      <c r="N7" s="7">
        <f>SUM(B7:M7)</f>
        <v>0</v>
      </c>
      <c r="O7" s="8">
        <f>IF(COUNT(B7:M7)=0,"",AVERAGE(B7:M7))</f>
        <v>0</v>
      </c>
    </row>
    <row r="8" spans="1:15" x14ac:dyDescent="0.25">
      <c r="A8" s="9" t="s">
        <v>21</v>
      </c>
      <c r="B8" s="10">
        <f>IF(COUNT(B5:B7,B11:B24)=0,"",SUM(B5:B7))</f>
        <v>3200</v>
      </c>
      <c r="C8" s="10">
        <f>IF(COUNT(C5:C7,C11:C24)=0,"",SUM(C5:C7))</f>
        <v>3550</v>
      </c>
      <c r="D8" s="10">
        <f>IF(COUNT(D5:D7,D11:D24)=0,"",SUM(D5:D7))</f>
        <v>3200</v>
      </c>
      <c r="E8" s="10" t="str">
        <f>IF(COUNT(E5:E7,E11:E24)=0,"",SUM(E5:E7))</f>
        <v/>
      </c>
      <c r="F8" s="10" t="str">
        <f>IF(COUNT(F5:F7,F11:F24)=0,"",SUM(F5:F7))</f>
        <v/>
      </c>
      <c r="G8" s="10" t="str">
        <f>IF(COUNT(G5:G7,G11:G24)=0,"",SUM(G5:G7))</f>
        <v/>
      </c>
      <c r="H8" s="10" t="str">
        <f>IF(COUNT(H5:H7,H11:H24)=0,"",SUM(H5:H7))</f>
        <v/>
      </c>
      <c r="I8" s="10" t="str">
        <f>IF(COUNT(I5:I7,I11:I24)=0,"",SUM(I5:I7))</f>
        <v/>
      </c>
      <c r="J8" s="10" t="str">
        <f>IF(COUNT(J5:J7,J11:J24)=0,"",SUM(J5:J7))</f>
        <v/>
      </c>
      <c r="K8" s="10" t="str">
        <f>IF(COUNT(K5:K7,K11:K24)=0,"",SUM(K5:K7))</f>
        <v/>
      </c>
      <c r="L8" s="10" t="str">
        <f>IF(COUNT(L5:L7,L11:L24)=0,"",SUM(L5:L7))</f>
        <v/>
      </c>
      <c r="M8" s="10" t="str">
        <f>IF(COUNT(M5:M7,M11:M24)=0,"",SUM(M5:M7))</f>
        <v/>
      </c>
      <c r="N8" s="10">
        <f>SUM(B8:M8)</f>
        <v>9950</v>
      </c>
      <c r="O8" s="10">
        <f>IF(COUNT(B8:M8)=0,"",AVERAGE(B8:M8))</f>
        <v>3316.6666667</v>
      </c>
    </row>
    <row r="10" spans="1:1" x14ac:dyDescent="0.25">
      <c r="A10" s="4" t="s">
        <v>22</v>
      </c>
    </row>
    <row r="11" spans="1:15" x14ac:dyDescent="0.25">
      <c r="A11" s="5" t="str">
        <f>'Planned'!A11</f>
        <v>Rent / mortgage</v>
      </c>
      <c r="B11" s="6">
        <v>1100</v>
      </c>
      <c r="C11" s="6">
        <v>1100</v>
      </c>
      <c r="D11" s="6">
        <v>1100</v>
      </c>
      <c r="E11" s="6"/>
      <c r="F11" s="6"/>
      <c r="G11" s="6"/>
      <c r="H11" s="6"/>
      <c r="I11" s="6"/>
      <c r="J11" s="6"/>
      <c r="K11" s="6"/>
      <c r="L11" s="6"/>
      <c r="M11" s="6"/>
      <c r="N11" s="7">
        <f>SUM(B11:M11)</f>
        <v>3300</v>
      </c>
      <c r="O11" s="8">
        <f>IF(COUNT(B11:M11)=0,"",AVERAGE(B11:M11))</f>
        <v>1100</v>
      </c>
    </row>
    <row r="12" spans="1:15" x14ac:dyDescent="0.25">
      <c r="A12" s="5" t="str">
        <f>'Planned'!A12</f>
        <v>Utilities (energy, water)</v>
      </c>
      <c r="B12" s="6">
        <v>246</v>
      </c>
      <c r="C12" s="6">
        <v>221</v>
      </c>
      <c r="D12" s="6">
        <v>180</v>
      </c>
      <c r="E12" s="6"/>
      <c r="F12" s="6"/>
      <c r="G12" s="6"/>
      <c r="H12" s="6"/>
      <c r="I12" s="6"/>
      <c r="J12" s="6"/>
      <c r="K12" s="6"/>
      <c r="L12" s="6"/>
      <c r="M12" s="6"/>
      <c r="N12" s="7">
        <f>SUM(B12:M12)</f>
        <v>647</v>
      </c>
      <c r="O12" s="8">
        <f>IF(COUNT(B12:M12)=0,"",AVERAGE(B12:M12))</f>
        <v>215.66666667</v>
      </c>
    </row>
    <row r="13" spans="1:15" x14ac:dyDescent="0.25">
      <c r="A13" s="5" t="str">
        <f>'Planned'!A13</f>
        <v>Internet &amp; phone</v>
      </c>
      <c r="B13" s="6">
        <v>75</v>
      </c>
      <c r="C13" s="6">
        <v>75</v>
      </c>
      <c r="D13" s="6">
        <v>75</v>
      </c>
      <c r="E13" s="6"/>
      <c r="F13" s="6"/>
      <c r="G13" s="6"/>
      <c r="H13" s="6"/>
      <c r="I13" s="6"/>
      <c r="J13" s="6"/>
      <c r="K13" s="6"/>
      <c r="L13" s="6"/>
      <c r="M13" s="6"/>
      <c r="N13" s="7">
        <f>SUM(B13:M13)</f>
        <v>225</v>
      </c>
      <c r="O13" s="8">
        <f>IF(COUNT(B13:M13)=0,"",AVERAGE(B13:M13))</f>
        <v>75</v>
      </c>
    </row>
    <row r="14" spans="1:15" x14ac:dyDescent="0.25">
      <c r="A14" s="5" t="str">
        <f>'Planned'!A14</f>
        <v>Groceries</v>
      </c>
      <c r="B14" s="6">
        <v>512</v>
      </c>
      <c r="C14" s="6">
        <v>438</v>
      </c>
      <c r="D14" s="6">
        <v>466</v>
      </c>
      <c r="E14" s="6"/>
      <c r="F14" s="6"/>
      <c r="G14" s="6"/>
      <c r="H14" s="6"/>
      <c r="I14" s="6"/>
      <c r="J14" s="6"/>
      <c r="K14" s="6"/>
      <c r="L14" s="6"/>
      <c r="M14" s="6"/>
      <c r="N14" s="7">
        <f>SUM(B14:M14)</f>
        <v>1416</v>
      </c>
      <c r="O14" s="8">
        <f>IF(COUNT(B14:M14)=0,"",AVERAGE(B14:M14))</f>
        <v>472</v>
      </c>
    </row>
    <row r="15" spans="1:15" x14ac:dyDescent="0.25">
      <c r="A15" s="5" t="str">
        <f>'Planned'!A15</f>
        <v>Transport</v>
      </c>
      <c r="B15" s="6">
        <v>228</v>
      </c>
      <c r="C15" s="6">
        <v>251</v>
      </c>
      <c r="D15" s="6">
        <v>236</v>
      </c>
      <c r="E15" s="6"/>
      <c r="F15" s="6"/>
      <c r="G15" s="6"/>
      <c r="H15" s="6"/>
      <c r="I15" s="6"/>
      <c r="J15" s="6"/>
      <c r="K15" s="6"/>
      <c r="L15" s="6"/>
      <c r="M15" s="6"/>
      <c r="N15" s="7">
        <f>SUM(B15:M15)</f>
        <v>715</v>
      </c>
      <c r="O15" s="8">
        <f>IF(COUNT(B15:M15)=0,"",AVERAGE(B15:M15))</f>
        <v>238.33333333</v>
      </c>
    </row>
    <row r="16" spans="1:15" x14ac:dyDescent="0.25">
      <c r="A16" s="5" t="str">
        <f>'Planned'!A16</f>
        <v>Insurance</v>
      </c>
      <c r="B16" s="6">
        <v>90</v>
      </c>
      <c r="C16" s="6">
        <v>90</v>
      </c>
      <c r="D16" s="6">
        <v>90</v>
      </c>
      <c r="E16" s="6"/>
      <c r="F16" s="6"/>
      <c r="G16" s="6"/>
      <c r="H16" s="6"/>
      <c r="I16" s="6"/>
      <c r="J16" s="6"/>
      <c r="K16" s="6"/>
      <c r="L16" s="6"/>
      <c r="M16" s="6"/>
      <c r="N16" s="7">
        <f>SUM(B16:M16)</f>
        <v>270</v>
      </c>
      <c r="O16" s="8">
        <f>IF(COUNT(B16:M16)=0,"",AVERAGE(B16:M16))</f>
        <v>90</v>
      </c>
    </row>
    <row r="17" spans="1:15" x14ac:dyDescent="0.25">
      <c r="A17" s="5" t="str">
        <f>'Planned'!A17</f>
        <v>Health</v>
      </c>
      <c r="B17" s="6">
        <v>18</v>
      </c>
      <c r="C17" s="6">
        <v>95</v>
      </c>
      <c r="D17" s="6">
        <v>40</v>
      </c>
      <c r="E17" s="6"/>
      <c r="F17" s="6"/>
      <c r="G17" s="6"/>
      <c r="H17" s="6"/>
      <c r="I17" s="6"/>
      <c r="J17" s="6"/>
      <c r="K17" s="6"/>
      <c r="L17" s="6"/>
      <c r="M17" s="6"/>
      <c r="N17" s="7">
        <f>SUM(B17:M17)</f>
        <v>153</v>
      </c>
      <c r="O17" s="8">
        <f>IF(COUNT(B17:M17)=0,"",AVERAGE(B17:M17))</f>
        <v>51</v>
      </c>
    </row>
    <row r="18" spans="1:15" x14ac:dyDescent="0.25">
      <c r="A18" s="5" t="str">
        <f>'Planned'!A18</f>
        <v>Clothing</v>
      </c>
      <c r="B18" s="6">
        <v>134</v>
      </c>
      <c r="C18" s="6">
        <v>25</v>
      </c>
      <c r="D18" s="6">
        <v>48</v>
      </c>
      <c r="E18" s="6"/>
      <c r="F18" s="6"/>
      <c r="G18" s="6"/>
      <c r="H18" s="6"/>
      <c r="I18" s="6"/>
      <c r="J18" s="6"/>
      <c r="K18" s="6"/>
      <c r="L18" s="6"/>
      <c r="M18" s="6"/>
      <c r="N18" s="7">
        <f>SUM(B18:M18)</f>
        <v>207</v>
      </c>
      <c r="O18" s="8">
        <f>IF(COUNT(B18:M18)=0,"",AVERAGE(B18:M18))</f>
        <v>69</v>
      </c>
    </row>
    <row r="19" spans="1:15" x14ac:dyDescent="0.25">
      <c r="A19" s="5" t="str">
        <f>'Planned'!A19</f>
        <v>Eating out &amp; fun</v>
      </c>
      <c r="B19" s="6">
        <v>188</v>
      </c>
      <c r="C19" s="6">
        <v>142</v>
      </c>
      <c r="D19" s="6">
        <v>171</v>
      </c>
      <c r="E19" s="6"/>
      <c r="F19" s="6"/>
      <c r="G19" s="6"/>
      <c r="H19" s="6"/>
      <c r="I19" s="6"/>
      <c r="J19" s="6"/>
      <c r="K19" s="6"/>
      <c r="L19" s="6"/>
      <c r="M19" s="6"/>
      <c r="N19" s="7">
        <f>SUM(B19:M19)</f>
        <v>501</v>
      </c>
      <c r="O19" s="8">
        <f>IF(COUNT(B19:M19)=0,"",AVERAGE(B19:M19))</f>
        <v>167</v>
      </c>
    </row>
    <row r="20" spans="1:15" x14ac:dyDescent="0.25">
      <c r="A20" s="5" t="str">
        <f>'Planned'!A20</f>
        <v>Holidays &amp; gifts</v>
      </c>
      <c r="B20" s="6">
        <v>0</v>
      </c>
      <c r="C20" s="6">
        <v>60</v>
      </c>
      <c r="D20" s="6">
        <v>25</v>
      </c>
      <c r="E20" s="6"/>
      <c r="F20" s="6"/>
      <c r="G20" s="6"/>
      <c r="H20" s="6"/>
      <c r="I20" s="6"/>
      <c r="J20" s="6"/>
      <c r="K20" s="6"/>
      <c r="L20" s="6"/>
      <c r="M20" s="6"/>
      <c r="N20" s="7">
        <f>SUM(B20:M20)</f>
        <v>85</v>
      </c>
      <c r="O20" s="8">
        <f>IF(COUNT(B20:M20)=0,"",AVERAGE(B20:M20))</f>
        <v>28.333333333</v>
      </c>
    </row>
    <row r="21" spans="1:15" x14ac:dyDescent="0.25">
      <c r="A21" s="5" t="str">
        <f>'Planned'!A21</f>
        <v>Subscriptions</v>
      </c>
      <c r="B21" s="6">
        <v>40</v>
      </c>
      <c r="C21" s="6">
        <v>40</v>
      </c>
      <c r="D21" s="6">
        <v>52</v>
      </c>
      <c r="E21" s="6"/>
      <c r="F21" s="6"/>
      <c r="G21" s="6"/>
      <c r="H21" s="6"/>
      <c r="I21" s="6"/>
      <c r="J21" s="6"/>
      <c r="K21" s="6"/>
      <c r="L21" s="6"/>
      <c r="M21" s="6"/>
      <c r="N21" s="7">
        <f>SUM(B21:M21)</f>
        <v>132</v>
      </c>
      <c r="O21" s="8">
        <f>IF(COUNT(B21:M21)=0,"",AVERAGE(B21:M21))</f>
        <v>44</v>
      </c>
    </row>
    <row r="22" spans="1:15" x14ac:dyDescent="0.25">
      <c r="A22" s="5" t="str">
        <f>'Planned'!A22</f>
        <v>Debt payments</v>
      </c>
      <c r="B22" s="6">
        <v>200</v>
      </c>
      <c r="C22" s="6">
        <v>200</v>
      </c>
      <c r="D22" s="6">
        <v>200</v>
      </c>
      <c r="E22" s="6"/>
      <c r="F22" s="6"/>
      <c r="G22" s="6"/>
      <c r="H22" s="6"/>
      <c r="I22" s="6"/>
      <c r="J22" s="6"/>
      <c r="K22" s="6"/>
      <c r="L22" s="6"/>
      <c r="M22" s="6"/>
      <c r="N22" s="7">
        <f>SUM(B22:M22)</f>
        <v>600</v>
      </c>
      <c r="O22" s="8">
        <f>IF(COUNT(B22:M22)=0,"",AVERAGE(B22:M22))</f>
        <v>200</v>
      </c>
    </row>
    <row r="23" spans="1:15" x14ac:dyDescent="0.25">
      <c r="A23" s="11" t="str">
        <f>'Planned'!A23</f>
        <v>Savings</v>
      </c>
      <c r="B23" s="6">
        <v>150</v>
      </c>
      <c r="C23" s="6">
        <v>400</v>
      </c>
      <c r="D23" s="6">
        <v>300</v>
      </c>
      <c r="E23" s="6"/>
      <c r="F23" s="6"/>
      <c r="G23" s="6"/>
      <c r="H23" s="6"/>
      <c r="I23" s="6"/>
      <c r="J23" s="6"/>
      <c r="K23" s="6"/>
      <c r="L23" s="6"/>
      <c r="M23" s="6"/>
      <c r="N23" s="7">
        <f>SUM(B23:M23)</f>
        <v>850</v>
      </c>
      <c r="O23" s="8">
        <f>IF(COUNT(B23:M23)=0,"",AVERAGE(B23:M23))</f>
        <v>283.33333333</v>
      </c>
    </row>
    <row r="24" spans="1:15" x14ac:dyDescent="0.25">
      <c r="A24" s="5" t="str">
        <f>'Planned'!A24</f>
        <v>Other</v>
      </c>
      <c r="B24" s="6">
        <v>85</v>
      </c>
      <c r="C24" s="6">
        <v>40</v>
      </c>
      <c r="D24" s="6">
        <v>72</v>
      </c>
      <c r="E24" s="6"/>
      <c r="F24" s="6"/>
      <c r="G24" s="6"/>
      <c r="H24" s="6"/>
      <c r="I24" s="6"/>
      <c r="J24" s="6"/>
      <c r="K24" s="6"/>
      <c r="L24" s="6"/>
      <c r="M24" s="6"/>
      <c r="N24" s="7">
        <f>SUM(B24:M24)</f>
        <v>197</v>
      </c>
      <c r="O24" s="8">
        <f>IF(COUNT(B24:M24)=0,"",AVERAGE(B24:M24))</f>
        <v>65.666666667</v>
      </c>
    </row>
    <row r="25" spans="1:15" x14ac:dyDescent="0.25">
      <c r="A25" s="9" t="s">
        <v>37</v>
      </c>
      <c r="B25" s="10">
        <f>IF(COUNT(B5:B7,B11:B24)=0,"",SUM(B11:B24))</f>
        <v>3066</v>
      </c>
      <c r="C25" s="10">
        <f>IF(COUNT(C5:C7,C11:C24)=0,"",SUM(C11:C24))</f>
        <v>3177</v>
      </c>
      <c r="D25" s="10">
        <f>IF(COUNT(D5:D7,D11:D24)=0,"",SUM(D11:D24))</f>
        <v>3055</v>
      </c>
      <c r="E25" s="10" t="str">
        <f>IF(COUNT(E5:E7,E11:E24)=0,"",SUM(E11:E24))</f>
        <v/>
      </c>
      <c r="F25" s="10" t="str">
        <f>IF(COUNT(F5:F7,F11:F24)=0,"",SUM(F11:F24))</f>
        <v/>
      </c>
      <c r="G25" s="10" t="str">
        <f>IF(COUNT(G5:G7,G11:G24)=0,"",SUM(G11:G24))</f>
        <v/>
      </c>
      <c r="H25" s="10" t="str">
        <f>IF(COUNT(H5:H7,H11:H24)=0,"",SUM(H11:H24))</f>
        <v/>
      </c>
      <c r="I25" s="10" t="str">
        <f>IF(COUNT(I5:I7,I11:I24)=0,"",SUM(I11:I24))</f>
        <v/>
      </c>
      <c r="J25" s="10" t="str">
        <f>IF(COUNT(J5:J7,J11:J24)=0,"",SUM(J11:J24))</f>
        <v/>
      </c>
      <c r="K25" s="10" t="str">
        <f>IF(COUNT(K5:K7,K11:K24)=0,"",SUM(K11:K24))</f>
        <v/>
      </c>
      <c r="L25" s="10" t="str">
        <f>IF(COUNT(L5:L7,L11:L24)=0,"",SUM(L11:L24))</f>
        <v/>
      </c>
      <c r="M25" s="10" t="str">
        <f>IF(COUNT(M5:M7,M11:M24)=0,"",SUM(M11:M24))</f>
        <v/>
      </c>
      <c r="N25" s="10">
        <f>SUM(B25:M25)</f>
        <v>9298</v>
      </c>
      <c r="O25" s="10">
        <f>IF(COUNT(B25:M25)=0,"",AVERAGE(B25:M25))</f>
        <v>3099.3333333</v>
      </c>
    </row>
    <row r="27" spans="1:15" x14ac:dyDescent="0.25">
      <c r="A27" s="12" t="s">
        <v>38</v>
      </c>
      <c r="B27" s="13">
        <f>IF(B8="","",B8-B25)</f>
        <v>134</v>
      </c>
      <c r="C27" s="13">
        <f>IF(C8="","",C8-C25)</f>
        <v>373</v>
      </c>
      <c r="D27" s="13">
        <f>IF(D8="","",D8-D25)</f>
        <v>145</v>
      </c>
      <c r="E27" s="13" t="str">
        <f>IF(E8="","",E8-E25)</f>
        <v/>
      </c>
      <c r="F27" s="13" t="str">
        <f>IF(F8="","",F8-F25)</f>
        <v/>
      </c>
      <c r="G27" s="13" t="str">
        <f>IF(G8="","",G8-G25)</f>
        <v/>
      </c>
      <c r="H27" s="13" t="str">
        <f>IF(H8="","",H8-H25)</f>
        <v/>
      </c>
      <c r="I27" s="13" t="str">
        <f>IF(I8="","",I8-I25)</f>
        <v/>
      </c>
      <c r="J27" s="13" t="str">
        <f>IF(J8="","",J8-J25)</f>
        <v/>
      </c>
      <c r="K27" s="13" t="str">
        <f>IF(K8="","",K8-K25)</f>
        <v/>
      </c>
      <c r="L27" s="13" t="str">
        <f>IF(L8="","",L8-L25)</f>
        <v/>
      </c>
      <c r="M27" s="13" t="str">
        <f>IF(M8="","",M8-M25)</f>
        <v/>
      </c>
      <c r="N27" s="13">
        <f>SUM(B27:M27)</f>
        <v>652</v>
      </c>
      <c r="O27" s="13">
        <f>IF(COUNT(B27:M27)=0,"",AVERAGE(B27:M27))</f>
        <v>217.33333333</v>
      </c>
    </row>
    <row r="28" spans="1:15" x14ac:dyDescent="0.25">
      <c r="A28" s="12" t="s">
        <v>39</v>
      </c>
      <c r="B28" s="13">
        <f>IF(B8="","",B23+B27)</f>
        <v>284</v>
      </c>
      <c r="C28" s="13">
        <f>IF(C8="","",C23+C27)</f>
        <v>773</v>
      </c>
      <c r="D28" s="13">
        <f>IF(D8="","",D23+D27)</f>
        <v>445</v>
      </c>
      <c r="E28" s="13" t="str">
        <f>IF(E8="","",E23+E27)</f>
        <v/>
      </c>
      <c r="F28" s="13" t="str">
        <f>IF(F8="","",F23+F27)</f>
        <v/>
      </c>
      <c r="G28" s="13" t="str">
        <f>IF(G8="","",G23+G27)</f>
        <v/>
      </c>
      <c r="H28" s="13" t="str">
        <f>IF(H8="","",H23+H27)</f>
        <v/>
      </c>
      <c r="I28" s="13" t="str">
        <f>IF(I8="","",I23+I27)</f>
        <v/>
      </c>
      <c r="J28" s="13" t="str">
        <f>IF(J8="","",J23+J27)</f>
        <v/>
      </c>
      <c r="K28" s="13" t="str">
        <f>IF(K8="","",K23+K27)</f>
        <v/>
      </c>
      <c r="L28" s="13" t="str">
        <f>IF(L8="","",L23+L27)</f>
        <v/>
      </c>
      <c r="M28" s="13" t="str">
        <f>IF(M8="","",M23+M27)</f>
        <v/>
      </c>
      <c r="N28" s="13">
        <f>SUM(B28:M28)</f>
        <v>1502</v>
      </c>
      <c r="O28" s="13">
        <f>IF(COUNT(B28:M28)=0,"",AVERAGE(B28:M28))</f>
        <v>500.66666667</v>
      </c>
    </row>
    <row r="29" spans="1:15" x14ac:dyDescent="0.25">
      <c r="A29" s="12" t="s">
        <v>40</v>
      </c>
      <c r="B29" s="14">
        <f>IF(N(B8)=0,"",B28/B8)</f>
        <v>0.08875</v>
      </c>
      <c r="C29" s="14">
        <f>IF(N(C8)=0,"",C28/C8)</f>
        <v>0.21774647887</v>
      </c>
      <c r="D29" s="14">
        <f>IF(N(D8)=0,"",D28/D8)</f>
        <v>0.1390625</v>
      </c>
      <c r="E29" s="14" t="str">
        <f>IF(N(E8)=0,"",E28/E8)</f>
        <v/>
      </c>
      <c r="F29" s="14" t="str">
        <f>IF(N(F8)=0,"",F28/F8)</f>
        <v/>
      </c>
      <c r="G29" s="14" t="str">
        <f>IF(N(G8)=0,"",G28/G8)</f>
        <v/>
      </c>
      <c r="H29" s="14" t="str">
        <f>IF(N(H8)=0,"",H28/H8)</f>
        <v/>
      </c>
      <c r="I29" s="14" t="str">
        <f>IF(N(I8)=0,"",I28/I8)</f>
        <v/>
      </c>
      <c r="J29" s="14" t="str">
        <f>IF(N(J8)=0,"",J28/J8)</f>
        <v/>
      </c>
      <c r="K29" s="14" t="str">
        <f>IF(N(K8)=0,"",K28/K8)</f>
        <v/>
      </c>
      <c r="L29" s="14" t="str">
        <f>IF(N(L8)=0,"",L28/L8)</f>
        <v/>
      </c>
      <c r="M29" s="14" t="str">
        <f>IF(N(M8)=0,"",M28/M8)</f>
        <v/>
      </c>
      <c r="N29" s="14">
        <f>IF(N(N8)=0,"",N28/N8)</f>
        <v>0.15095477387</v>
      </c>
      <c r="O29" s="14">
        <f>IF(N(O8)=0,"",O28/O8)</f>
        <v>0.15095477387</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59E0B"/>
  </sheetPr>
  <dimension ref="A1:N29"/>
  <sheetViews>
    <sheetView workbookViewId="0">
      <pane xSplit="1" ySplit="3" topLeftCell="B4" activePane="bottomRight" state="frozen"/>
      <selection pane="bottomRight"/>
    </sheetView>
  </sheetViews>
  <sheetFormatPr defaultRowHeight="15" outlineLevelRow="0" outlineLevelCol="0" x14ac:dyDescent="55"/>
  <cols>
    <col min="1" max="1" width="30" customWidth="1"/>
    <col min="2" max="13" width="11" customWidth="1"/>
    <col min="14" max="14" width="15" customWidth="1"/>
    <col min="15" max="15" width="4" customWidth="1"/>
  </cols>
  <sheetData>
    <row r="1" spans="1:1" x14ac:dyDescent="0.25">
      <c r="A1" s="1" t="s">
        <v>43</v>
      </c>
    </row>
    <row r="2" spans="1:1" x14ac:dyDescent="0.25">
      <c r="A2" s="2" t="s">
        <v>44</v>
      </c>
    </row>
    <row r="3" spans="1:14" x14ac:dyDescent="0.25">
      <c r="A3" s="3" t="s">
        <v>2</v>
      </c>
      <c r="B3" s="3" t="s">
        <v>3</v>
      </c>
      <c r="C3" s="3" t="s">
        <v>4</v>
      </c>
      <c r="D3" s="3" t="s">
        <v>5</v>
      </c>
      <c r="E3" s="3" t="s">
        <v>6</v>
      </c>
      <c r="F3" s="3" t="s">
        <v>7</v>
      </c>
      <c r="G3" s="3" t="s">
        <v>8</v>
      </c>
      <c r="H3" s="3" t="s">
        <v>9</v>
      </c>
      <c r="I3" s="3" t="s">
        <v>10</v>
      </c>
      <c r="J3" s="3" t="s">
        <v>11</v>
      </c>
      <c r="K3" s="3" t="s">
        <v>12</v>
      </c>
      <c r="L3" s="3" t="s">
        <v>13</v>
      </c>
      <c r="M3" s="3" t="s">
        <v>14</v>
      </c>
      <c r="N3" s="3" t="s">
        <v>45</v>
      </c>
    </row>
    <row r="4" spans="1:1" x14ac:dyDescent="0.25">
      <c r="A4" s="4" t="s">
        <v>17</v>
      </c>
    </row>
    <row r="5" spans="1:14" x14ac:dyDescent="0.25">
      <c r="A5" s="5" t="str">
        <f>'Planned'!A5</f>
        <v>Salary (net)</v>
      </c>
      <c r="B5" s="15">
        <f>IF(COUNT('Actual'!B5)=0,"",'Actual'!B5-'Planned'!B5)</f>
        <v>0</v>
      </c>
      <c r="C5" s="15">
        <f>IF(COUNT('Actual'!C5)=0,"",'Actual'!C5-'Planned'!C5)</f>
        <v>0</v>
      </c>
      <c r="D5" s="15">
        <f>IF(COUNT('Actual'!D5)=0,"",'Actual'!D5-'Planned'!D5)</f>
        <v>0</v>
      </c>
      <c r="E5" s="15" t="str">
        <f>IF(COUNT('Actual'!E5)=0,"",'Actual'!E5-'Planned'!E5)</f>
        <v/>
      </c>
      <c r="F5" s="15" t="str">
        <f>IF(COUNT('Actual'!F5)=0,"",'Actual'!F5-'Planned'!F5)</f>
        <v/>
      </c>
      <c r="G5" s="15" t="str">
        <f>IF(COUNT('Actual'!G5)=0,"",'Actual'!G5-'Planned'!G5)</f>
        <v/>
      </c>
      <c r="H5" s="15" t="str">
        <f>IF(COUNT('Actual'!H5)=0,"",'Actual'!H5-'Planned'!H5)</f>
        <v/>
      </c>
      <c r="I5" s="15" t="str">
        <f>IF(COUNT('Actual'!I5)=0,"",'Actual'!I5-'Planned'!I5)</f>
        <v/>
      </c>
      <c r="J5" s="15" t="str">
        <f>IF(COUNT('Actual'!J5)=0,"",'Actual'!J5-'Planned'!J5)</f>
        <v/>
      </c>
      <c r="K5" s="15" t="str">
        <f>IF(COUNT('Actual'!K5)=0,"",'Actual'!K5-'Planned'!K5)</f>
        <v/>
      </c>
      <c r="L5" s="15" t="str">
        <f>IF(COUNT('Actual'!L5)=0,"",'Actual'!L5-'Planned'!L5)</f>
        <v/>
      </c>
      <c r="M5" s="15" t="str">
        <f>IF(COUNT('Actual'!M5)=0,"",'Actual'!M5-'Planned'!M5)</f>
        <v/>
      </c>
      <c r="N5" s="16">
        <f>SUM(B5:M5)</f>
        <v>0</v>
      </c>
    </row>
    <row r="6" spans="1:14" x14ac:dyDescent="0.25">
      <c r="A6" s="5" t="str">
        <f>'Planned'!A6</f>
        <v>Side income</v>
      </c>
      <c r="B6" s="15">
        <f>IF(COUNT('Actual'!B6)=0,"",'Actual'!B6-'Planned'!B6)</f>
        <v>0</v>
      </c>
      <c r="C6" s="15">
        <f>IF(COUNT('Actual'!C6)=0,"",'Actual'!C6-'Planned'!C6)</f>
        <v>350</v>
      </c>
      <c r="D6" s="15">
        <f>IF(COUNT('Actual'!D6)=0,"",'Actual'!D6-'Planned'!D6)</f>
        <v>0</v>
      </c>
      <c r="E6" s="15" t="str">
        <f>IF(COUNT('Actual'!E6)=0,"",'Actual'!E6-'Planned'!E6)</f>
        <v/>
      </c>
      <c r="F6" s="15" t="str">
        <f>IF(COUNT('Actual'!F6)=0,"",'Actual'!F6-'Planned'!F6)</f>
        <v/>
      </c>
      <c r="G6" s="15" t="str">
        <f>IF(COUNT('Actual'!G6)=0,"",'Actual'!G6-'Planned'!G6)</f>
        <v/>
      </c>
      <c r="H6" s="15" t="str">
        <f>IF(COUNT('Actual'!H6)=0,"",'Actual'!H6-'Planned'!H6)</f>
        <v/>
      </c>
      <c r="I6" s="15" t="str">
        <f>IF(COUNT('Actual'!I6)=0,"",'Actual'!I6-'Planned'!I6)</f>
        <v/>
      </c>
      <c r="J6" s="15" t="str">
        <f>IF(COUNT('Actual'!J6)=0,"",'Actual'!J6-'Planned'!J6)</f>
        <v/>
      </c>
      <c r="K6" s="15" t="str">
        <f>IF(COUNT('Actual'!K6)=0,"",'Actual'!K6-'Planned'!K6)</f>
        <v/>
      </c>
      <c r="L6" s="15" t="str">
        <f>IF(COUNT('Actual'!L6)=0,"",'Actual'!L6-'Planned'!L6)</f>
        <v/>
      </c>
      <c r="M6" s="15" t="str">
        <f>IF(COUNT('Actual'!M6)=0,"",'Actual'!M6-'Planned'!M6)</f>
        <v/>
      </c>
      <c r="N6" s="16">
        <f>SUM(B6:M6)</f>
        <v>350</v>
      </c>
    </row>
    <row r="7" spans="1:14" x14ac:dyDescent="0.25">
      <c r="A7" s="5" t="str">
        <f>'Planned'!A7</f>
        <v>Other income</v>
      </c>
      <c r="B7" s="15">
        <f>IF(COUNT('Actual'!B7)=0,"",'Actual'!B7-'Planned'!B7)</f>
        <v>0</v>
      </c>
      <c r="C7" s="15">
        <f>IF(COUNT('Actual'!C7)=0,"",'Actual'!C7-'Planned'!C7)</f>
        <v>0</v>
      </c>
      <c r="D7" s="15">
        <f>IF(COUNT('Actual'!D7)=0,"",'Actual'!D7-'Planned'!D7)</f>
        <v>0</v>
      </c>
      <c r="E7" s="15" t="str">
        <f>IF(COUNT('Actual'!E7)=0,"",'Actual'!E7-'Planned'!E7)</f>
        <v/>
      </c>
      <c r="F7" s="15" t="str">
        <f>IF(COUNT('Actual'!F7)=0,"",'Actual'!F7-'Planned'!F7)</f>
        <v/>
      </c>
      <c r="G7" s="15" t="str">
        <f>IF(COUNT('Actual'!G7)=0,"",'Actual'!G7-'Planned'!G7)</f>
        <v/>
      </c>
      <c r="H7" s="15" t="str">
        <f>IF(COUNT('Actual'!H7)=0,"",'Actual'!H7-'Planned'!H7)</f>
        <v/>
      </c>
      <c r="I7" s="15" t="str">
        <f>IF(COUNT('Actual'!I7)=0,"",'Actual'!I7-'Planned'!I7)</f>
        <v/>
      </c>
      <c r="J7" s="15" t="str">
        <f>IF(COUNT('Actual'!J7)=0,"",'Actual'!J7-'Planned'!J7)</f>
        <v/>
      </c>
      <c r="K7" s="15" t="str">
        <f>IF(COUNT('Actual'!K7)=0,"",'Actual'!K7-'Planned'!K7)</f>
        <v/>
      </c>
      <c r="L7" s="15" t="str">
        <f>IF(COUNT('Actual'!L7)=0,"",'Actual'!L7-'Planned'!L7)</f>
        <v/>
      </c>
      <c r="M7" s="15" t="str">
        <f>IF(COUNT('Actual'!M7)=0,"",'Actual'!M7-'Planned'!M7)</f>
        <v/>
      </c>
      <c r="N7" s="16">
        <f>SUM(B7:M7)</f>
        <v>0</v>
      </c>
    </row>
    <row r="8" spans="1:14" x14ac:dyDescent="0.25">
      <c r="A8" s="9" t="s">
        <v>21</v>
      </c>
      <c r="B8" s="16">
        <f>IF('Actual'!B8="","",'Actual'!B8-'Planned'!B8)</f>
        <v>0</v>
      </c>
      <c r="C8" s="16">
        <f>IF('Actual'!C8="","",'Actual'!C8-'Planned'!C8)</f>
        <v>350</v>
      </c>
      <c r="D8" s="16">
        <f>IF('Actual'!D8="","",'Actual'!D8-'Planned'!D8)</f>
        <v>0</v>
      </c>
      <c r="E8" s="16" t="str">
        <f>IF('Actual'!E8="","",'Actual'!E8-'Planned'!E8)</f>
        <v/>
      </c>
      <c r="F8" s="16" t="str">
        <f>IF('Actual'!F8="","",'Actual'!F8-'Planned'!F8)</f>
        <v/>
      </c>
      <c r="G8" s="16" t="str">
        <f>IF('Actual'!G8="","",'Actual'!G8-'Planned'!G8)</f>
        <v/>
      </c>
      <c r="H8" s="16" t="str">
        <f>IF('Actual'!H8="","",'Actual'!H8-'Planned'!H8)</f>
        <v/>
      </c>
      <c r="I8" s="16" t="str">
        <f>IF('Actual'!I8="","",'Actual'!I8-'Planned'!I8)</f>
        <v/>
      </c>
      <c r="J8" s="16" t="str">
        <f>IF('Actual'!J8="","",'Actual'!J8-'Planned'!J8)</f>
        <v/>
      </c>
      <c r="K8" s="16" t="str">
        <f>IF('Actual'!K8="","",'Actual'!K8-'Planned'!K8)</f>
        <v/>
      </c>
      <c r="L8" s="16" t="str">
        <f>IF('Actual'!L8="","",'Actual'!L8-'Planned'!L8)</f>
        <v/>
      </c>
      <c r="M8" s="16" t="str">
        <f>IF('Actual'!M8="","",'Actual'!M8-'Planned'!M8)</f>
        <v/>
      </c>
      <c r="N8" s="16">
        <f>SUM(B8:M8)</f>
        <v>350</v>
      </c>
    </row>
    <row r="10" spans="1:1" x14ac:dyDescent="0.25">
      <c r="A10" s="4" t="s">
        <v>22</v>
      </c>
    </row>
    <row r="11" spans="1:14" x14ac:dyDescent="0.25">
      <c r="A11" s="5" t="str">
        <f>'Planned'!A11</f>
        <v>Rent / mortgage</v>
      </c>
      <c r="B11" s="15">
        <f>IF(COUNT('Actual'!B11)=0,"",'Planned'!B11-'Actual'!B11)</f>
        <v>0</v>
      </c>
      <c r="C11" s="15">
        <f>IF(COUNT('Actual'!C11)=0,"",'Planned'!C11-'Actual'!C11)</f>
        <v>0</v>
      </c>
      <c r="D11" s="15">
        <f>IF(COUNT('Actual'!D11)=0,"",'Planned'!D11-'Actual'!D11)</f>
        <v>0</v>
      </c>
      <c r="E11" s="15" t="str">
        <f>IF(COUNT('Actual'!E11)=0,"",'Planned'!E11-'Actual'!E11)</f>
        <v/>
      </c>
      <c r="F11" s="15" t="str">
        <f>IF(COUNT('Actual'!F11)=0,"",'Planned'!F11-'Actual'!F11)</f>
        <v/>
      </c>
      <c r="G11" s="15" t="str">
        <f>IF(COUNT('Actual'!G11)=0,"",'Planned'!G11-'Actual'!G11)</f>
        <v/>
      </c>
      <c r="H11" s="15" t="str">
        <f>IF(COUNT('Actual'!H11)=0,"",'Planned'!H11-'Actual'!H11)</f>
        <v/>
      </c>
      <c r="I11" s="15" t="str">
        <f>IF(COUNT('Actual'!I11)=0,"",'Planned'!I11-'Actual'!I11)</f>
        <v/>
      </c>
      <c r="J11" s="15" t="str">
        <f>IF(COUNT('Actual'!J11)=0,"",'Planned'!J11-'Actual'!J11)</f>
        <v/>
      </c>
      <c r="K11" s="15" t="str">
        <f>IF(COUNT('Actual'!K11)=0,"",'Planned'!K11-'Actual'!K11)</f>
        <v/>
      </c>
      <c r="L11" s="15" t="str">
        <f>IF(COUNT('Actual'!L11)=0,"",'Planned'!L11-'Actual'!L11)</f>
        <v/>
      </c>
      <c r="M11" s="15" t="str">
        <f>IF(COUNT('Actual'!M11)=0,"",'Planned'!M11-'Actual'!M11)</f>
        <v/>
      </c>
      <c r="N11" s="16">
        <f>SUM(B11:M11)</f>
        <v>0</v>
      </c>
    </row>
    <row r="12" spans="1:14" x14ac:dyDescent="0.25">
      <c r="A12" s="5" t="str">
        <f>'Planned'!A12</f>
        <v>Utilities (energy, water)</v>
      </c>
      <c r="B12" s="15">
        <f>IF(COUNT('Actual'!B12)=0,"",'Planned'!B12-'Actual'!B12)</f>
        <v>-36</v>
      </c>
      <c r="C12" s="15">
        <f>IF(COUNT('Actual'!C12)=0,"",'Planned'!C12-'Actual'!C12)</f>
        <v>-21</v>
      </c>
      <c r="D12" s="15">
        <f>IF(COUNT('Actual'!D12)=0,"",'Planned'!D12-'Actual'!D12)</f>
        <v>-5</v>
      </c>
      <c r="E12" s="15" t="str">
        <f>IF(COUNT('Actual'!E12)=0,"",'Planned'!E12-'Actual'!E12)</f>
        <v/>
      </c>
      <c r="F12" s="15" t="str">
        <f>IF(COUNT('Actual'!F12)=0,"",'Planned'!F12-'Actual'!F12)</f>
        <v/>
      </c>
      <c r="G12" s="15" t="str">
        <f>IF(COUNT('Actual'!G12)=0,"",'Planned'!G12-'Actual'!G12)</f>
        <v/>
      </c>
      <c r="H12" s="15" t="str">
        <f>IF(COUNT('Actual'!H12)=0,"",'Planned'!H12-'Actual'!H12)</f>
        <v/>
      </c>
      <c r="I12" s="15" t="str">
        <f>IF(COUNT('Actual'!I12)=0,"",'Planned'!I12-'Actual'!I12)</f>
        <v/>
      </c>
      <c r="J12" s="15" t="str">
        <f>IF(COUNT('Actual'!J12)=0,"",'Planned'!J12-'Actual'!J12)</f>
        <v/>
      </c>
      <c r="K12" s="15" t="str">
        <f>IF(COUNT('Actual'!K12)=0,"",'Planned'!K12-'Actual'!K12)</f>
        <v/>
      </c>
      <c r="L12" s="15" t="str">
        <f>IF(COUNT('Actual'!L12)=0,"",'Planned'!L12-'Actual'!L12)</f>
        <v/>
      </c>
      <c r="M12" s="15" t="str">
        <f>IF(COUNT('Actual'!M12)=0,"",'Planned'!M12-'Actual'!M12)</f>
        <v/>
      </c>
      <c r="N12" s="16">
        <f>SUM(B12:M12)</f>
        <v>-62</v>
      </c>
    </row>
    <row r="13" spans="1:14" x14ac:dyDescent="0.25">
      <c r="A13" s="5" t="str">
        <f>'Planned'!A13</f>
        <v>Internet &amp; phone</v>
      </c>
      <c r="B13" s="15">
        <f>IF(COUNT('Actual'!B13)=0,"",'Planned'!B13-'Actual'!B13)</f>
        <v>0</v>
      </c>
      <c r="C13" s="15">
        <f>IF(COUNT('Actual'!C13)=0,"",'Planned'!C13-'Actual'!C13)</f>
        <v>0</v>
      </c>
      <c r="D13" s="15">
        <f>IF(COUNT('Actual'!D13)=0,"",'Planned'!D13-'Actual'!D13)</f>
        <v>0</v>
      </c>
      <c r="E13" s="15" t="str">
        <f>IF(COUNT('Actual'!E13)=0,"",'Planned'!E13-'Actual'!E13)</f>
        <v/>
      </c>
      <c r="F13" s="15" t="str">
        <f>IF(COUNT('Actual'!F13)=0,"",'Planned'!F13-'Actual'!F13)</f>
        <v/>
      </c>
      <c r="G13" s="15" t="str">
        <f>IF(COUNT('Actual'!G13)=0,"",'Planned'!G13-'Actual'!G13)</f>
        <v/>
      </c>
      <c r="H13" s="15" t="str">
        <f>IF(COUNT('Actual'!H13)=0,"",'Planned'!H13-'Actual'!H13)</f>
        <v/>
      </c>
      <c r="I13" s="15" t="str">
        <f>IF(COUNT('Actual'!I13)=0,"",'Planned'!I13-'Actual'!I13)</f>
        <v/>
      </c>
      <c r="J13" s="15" t="str">
        <f>IF(COUNT('Actual'!J13)=0,"",'Planned'!J13-'Actual'!J13)</f>
        <v/>
      </c>
      <c r="K13" s="15" t="str">
        <f>IF(COUNT('Actual'!K13)=0,"",'Planned'!K13-'Actual'!K13)</f>
        <v/>
      </c>
      <c r="L13" s="15" t="str">
        <f>IF(COUNT('Actual'!L13)=0,"",'Planned'!L13-'Actual'!L13)</f>
        <v/>
      </c>
      <c r="M13" s="15" t="str">
        <f>IF(COUNT('Actual'!M13)=0,"",'Planned'!M13-'Actual'!M13)</f>
        <v/>
      </c>
      <c r="N13" s="16">
        <f>SUM(B13:M13)</f>
        <v>0</v>
      </c>
    </row>
    <row r="14" spans="1:14" x14ac:dyDescent="0.25">
      <c r="A14" s="5" t="str">
        <f>'Planned'!A14</f>
        <v>Groceries</v>
      </c>
      <c r="B14" s="15">
        <f>IF(COUNT('Actual'!B14)=0,"",'Planned'!B14-'Actual'!B14)</f>
        <v>-62</v>
      </c>
      <c r="C14" s="15">
        <f>IF(COUNT('Actual'!C14)=0,"",'Planned'!C14-'Actual'!C14)</f>
        <v>12</v>
      </c>
      <c r="D14" s="15">
        <f>IF(COUNT('Actual'!D14)=0,"",'Planned'!D14-'Actual'!D14)</f>
        <v>-16</v>
      </c>
      <c r="E14" s="15" t="str">
        <f>IF(COUNT('Actual'!E14)=0,"",'Planned'!E14-'Actual'!E14)</f>
        <v/>
      </c>
      <c r="F14" s="15" t="str">
        <f>IF(COUNT('Actual'!F14)=0,"",'Planned'!F14-'Actual'!F14)</f>
        <v/>
      </c>
      <c r="G14" s="15" t="str">
        <f>IF(COUNT('Actual'!G14)=0,"",'Planned'!G14-'Actual'!G14)</f>
        <v/>
      </c>
      <c r="H14" s="15" t="str">
        <f>IF(COUNT('Actual'!H14)=0,"",'Planned'!H14-'Actual'!H14)</f>
        <v/>
      </c>
      <c r="I14" s="15" t="str">
        <f>IF(COUNT('Actual'!I14)=0,"",'Planned'!I14-'Actual'!I14)</f>
        <v/>
      </c>
      <c r="J14" s="15" t="str">
        <f>IF(COUNT('Actual'!J14)=0,"",'Planned'!J14-'Actual'!J14)</f>
        <v/>
      </c>
      <c r="K14" s="15" t="str">
        <f>IF(COUNT('Actual'!K14)=0,"",'Planned'!K14-'Actual'!K14)</f>
        <v/>
      </c>
      <c r="L14" s="15" t="str">
        <f>IF(COUNT('Actual'!L14)=0,"",'Planned'!L14-'Actual'!L14)</f>
        <v/>
      </c>
      <c r="M14" s="15" t="str">
        <f>IF(COUNT('Actual'!M14)=0,"",'Planned'!M14-'Actual'!M14)</f>
        <v/>
      </c>
      <c r="N14" s="16">
        <f>SUM(B14:M14)</f>
        <v>-66</v>
      </c>
    </row>
    <row r="15" spans="1:14" x14ac:dyDescent="0.25">
      <c r="A15" s="5" t="str">
        <f>'Planned'!A15</f>
        <v>Transport</v>
      </c>
      <c r="B15" s="15">
        <f>IF(COUNT('Actual'!B15)=0,"",'Planned'!B15-'Actual'!B15)</f>
        <v>12</v>
      </c>
      <c r="C15" s="15">
        <f>IF(COUNT('Actual'!C15)=0,"",'Planned'!C15-'Actual'!C15)</f>
        <v>-11</v>
      </c>
      <c r="D15" s="15">
        <f>IF(COUNT('Actual'!D15)=0,"",'Planned'!D15-'Actual'!D15)</f>
        <v>4</v>
      </c>
      <c r="E15" s="15" t="str">
        <f>IF(COUNT('Actual'!E15)=0,"",'Planned'!E15-'Actual'!E15)</f>
        <v/>
      </c>
      <c r="F15" s="15" t="str">
        <f>IF(COUNT('Actual'!F15)=0,"",'Planned'!F15-'Actual'!F15)</f>
        <v/>
      </c>
      <c r="G15" s="15" t="str">
        <f>IF(COUNT('Actual'!G15)=0,"",'Planned'!G15-'Actual'!G15)</f>
        <v/>
      </c>
      <c r="H15" s="15" t="str">
        <f>IF(COUNT('Actual'!H15)=0,"",'Planned'!H15-'Actual'!H15)</f>
        <v/>
      </c>
      <c r="I15" s="15" t="str">
        <f>IF(COUNT('Actual'!I15)=0,"",'Planned'!I15-'Actual'!I15)</f>
        <v/>
      </c>
      <c r="J15" s="15" t="str">
        <f>IF(COUNT('Actual'!J15)=0,"",'Planned'!J15-'Actual'!J15)</f>
        <v/>
      </c>
      <c r="K15" s="15" t="str">
        <f>IF(COUNT('Actual'!K15)=0,"",'Planned'!K15-'Actual'!K15)</f>
        <v/>
      </c>
      <c r="L15" s="15" t="str">
        <f>IF(COUNT('Actual'!L15)=0,"",'Planned'!L15-'Actual'!L15)</f>
        <v/>
      </c>
      <c r="M15" s="15" t="str">
        <f>IF(COUNT('Actual'!M15)=0,"",'Planned'!M15-'Actual'!M15)</f>
        <v/>
      </c>
      <c r="N15" s="16">
        <f>SUM(B15:M15)</f>
        <v>5</v>
      </c>
    </row>
    <row r="16" spans="1:14" x14ac:dyDescent="0.25">
      <c r="A16" s="5" t="str">
        <f>'Planned'!A16</f>
        <v>Insurance</v>
      </c>
      <c r="B16" s="15">
        <f>IF(COUNT('Actual'!B16)=0,"",'Planned'!B16-'Actual'!B16)</f>
        <v>0</v>
      </c>
      <c r="C16" s="15">
        <f>IF(COUNT('Actual'!C16)=0,"",'Planned'!C16-'Actual'!C16)</f>
        <v>0</v>
      </c>
      <c r="D16" s="15">
        <f>IF(COUNT('Actual'!D16)=0,"",'Planned'!D16-'Actual'!D16)</f>
        <v>0</v>
      </c>
      <c r="E16" s="15" t="str">
        <f>IF(COUNT('Actual'!E16)=0,"",'Planned'!E16-'Actual'!E16)</f>
        <v/>
      </c>
      <c r="F16" s="15" t="str">
        <f>IF(COUNT('Actual'!F16)=0,"",'Planned'!F16-'Actual'!F16)</f>
        <v/>
      </c>
      <c r="G16" s="15" t="str">
        <f>IF(COUNT('Actual'!G16)=0,"",'Planned'!G16-'Actual'!G16)</f>
        <v/>
      </c>
      <c r="H16" s="15" t="str">
        <f>IF(COUNT('Actual'!H16)=0,"",'Planned'!H16-'Actual'!H16)</f>
        <v/>
      </c>
      <c r="I16" s="15" t="str">
        <f>IF(COUNT('Actual'!I16)=0,"",'Planned'!I16-'Actual'!I16)</f>
        <v/>
      </c>
      <c r="J16" s="15" t="str">
        <f>IF(COUNT('Actual'!J16)=0,"",'Planned'!J16-'Actual'!J16)</f>
        <v/>
      </c>
      <c r="K16" s="15" t="str">
        <f>IF(COUNT('Actual'!K16)=0,"",'Planned'!K16-'Actual'!K16)</f>
        <v/>
      </c>
      <c r="L16" s="15" t="str">
        <f>IF(COUNT('Actual'!L16)=0,"",'Planned'!L16-'Actual'!L16)</f>
        <v/>
      </c>
      <c r="M16" s="15" t="str">
        <f>IF(COUNT('Actual'!M16)=0,"",'Planned'!M16-'Actual'!M16)</f>
        <v/>
      </c>
      <c r="N16" s="16">
        <f>SUM(B16:M16)</f>
        <v>0</v>
      </c>
    </row>
    <row r="17" spans="1:14" x14ac:dyDescent="0.25">
      <c r="A17" s="5" t="str">
        <f>'Planned'!A17</f>
        <v>Health</v>
      </c>
      <c r="B17" s="15">
        <f>IF(COUNT('Actual'!B17)=0,"",'Planned'!B17-'Actual'!B17)</f>
        <v>22</v>
      </c>
      <c r="C17" s="15">
        <f>IF(COUNT('Actual'!C17)=0,"",'Planned'!C17-'Actual'!C17)</f>
        <v>-55</v>
      </c>
      <c r="D17" s="15">
        <f>IF(COUNT('Actual'!D17)=0,"",'Planned'!D17-'Actual'!D17)</f>
        <v>0</v>
      </c>
      <c r="E17" s="15" t="str">
        <f>IF(COUNT('Actual'!E17)=0,"",'Planned'!E17-'Actual'!E17)</f>
        <v/>
      </c>
      <c r="F17" s="15" t="str">
        <f>IF(COUNT('Actual'!F17)=0,"",'Planned'!F17-'Actual'!F17)</f>
        <v/>
      </c>
      <c r="G17" s="15" t="str">
        <f>IF(COUNT('Actual'!G17)=0,"",'Planned'!G17-'Actual'!G17)</f>
        <v/>
      </c>
      <c r="H17" s="15" t="str">
        <f>IF(COUNT('Actual'!H17)=0,"",'Planned'!H17-'Actual'!H17)</f>
        <v/>
      </c>
      <c r="I17" s="15" t="str">
        <f>IF(COUNT('Actual'!I17)=0,"",'Planned'!I17-'Actual'!I17)</f>
        <v/>
      </c>
      <c r="J17" s="15" t="str">
        <f>IF(COUNT('Actual'!J17)=0,"",'Planned'!J17-'Actual'!J17)</f>
        <v/>
      </c>
      <c r="K17" s="15" t="str">
        <f>IF(COUNT('Actual'!K17)=0,"",'Planned'!K17-'Actual'!K17)</f>
        <v/>
      </c>
      <c r="L17" s="15" t="str">
        <f>IF(COUNT('Actual'!L17)=0,"",'Planned'!L17-'Actual'!L17)</f>
        <v/>
      </c>
      <c r="M17" s="15" t="str">
        <f>IF(COUNT('Actual'!M17)=0,"",'Planned'!M17-'Actual'!M17)</f>
        <v/>
      </c>
      <c r="N17" s="16">
        <f>SUM(B17:M17)</f>
        <v>-33</v>
      </c>
    </row>
    <row r="18" spans="1:14" x14ac:dyDescent="0.25">
      <c r="A18" s="5" t="str">
        <f>'Planned'!A18</f>
        <v>Clothing</v>
      </c>
      <c r="B18" s="15">
        <f>IF(COUNT('Actual'!B18)=0,"",'Planned'!B18-'Actual'!B18)</f>
        <v>-74</v>
      </c>
      <c r="C18" s="15">
        <f>IF(COUNT('Actual'!C18)=0,"",'Planned'!C18-'Actual'!C18)</f>
        <v>35</v>
      </c>
      <c r="D18" s="15">
        <f>IF(COUNT('Actual'!D18)=0,"",'Planned'!D18-'Actual'!D18)</f>
        <v>12</v>
      </c>
      <c r="E18" s="15" t="str">
        <f>IF(COUNT('Actual'!E18)=0,"",'Planned'!E18-'Actual'!E18)</f>
        <v/>
      </c>
      <c r="F18" s="15" t="str">
        <f>IF(COUNT('Actual'!F18)=0,"",'Planned'!F18-'Actual'!F18)</f>
        <v/>
      </c>
      <c r="G18" s="15" t="str">
        <f>IF(COUNT('Actual'!G18)=0,"",'Planned'!G18-'Actual'!G18)</f>
        <v/>
      </c>
      <c r="H18" s="15" t="str">
        <f>IF(COUNT('Actual'!H18)=0,"",'Planned'!H18-'Actual'!H18)</f>
        <v/>
      </c>
      <c r="I18" s="15" t="str">
        <f>IF(COUNT('Actual'!I18)=0,"",'Planned'!I18-'Actual'!I18)</f>
        <v/>
      </c>
      <c r="J18" s="15" t="str">
        <f>IF(COUNT('Actual'!J18)=0,"",'Planned'!J18-'Actual'!J18)</f>
        <v/>
      </c>
      <c r="K18" s="15" t="str">
        <f>IF(COUNT('Actual'!K18)=0,"",'Planned'!K18-'Actual'!K18)</f>
        <v/>
      </c>
      <c r="L18" s="15" t="str">
        <f>IF(COUNT('Actual'!L18)=0,"",'Planned'!L18-'Actual'!L18)</f>
        <v/>
      </c>
      <c r="M18" s="15" t="str">
        <f>IF(COUNT('Actual'!M18)=0,"",'Planned'!M18-'Actual'!M18)</f>
        <v/>
      </c>
      <c r="N18" s="16">
        <f>SUM(B18:M18)</f>
        <v>-27</v>
      </c>
    </row>
    <row r="19" spans="1:14" x14ac:dyDescent="0.25">
      <c r="A19" s="5" t="str">
        <f>'Planned'!A19</f>
        <v>Eating out &amp; fun</v>
      </c>
      <c r="B19" s="15">
        <f>IF(COUNT('Actual'!B19)=0,"",'Planned'!B19-'Actual'!B19)</f>
        <v>-28</v>
      </c>
      <c r="C19" s="15">
        <f>IF(COUNT('Actual'!C19)=0,"",'Planned'!C19-'Actual'!C19)</f>
        <v>18</v>
      </c>
      <c r="D19" s="15">
        <f>IF(COUNT('Actual'!D19)=0,"",'Planned'!D19-'Actual'!D19)</f>
        <v>-11</v>
      </c>
      <c r="E19" s="15" t="str">
        <f>IF(COUNT('Actual'!E19)=0,"",'Planned'!E19-'Actual'!E19)</f>
        <v/>
      </c>
      <c r="F19" s="15" t="str">
        <f>IF(COUNT('Actual'!F19)=0,"",'Planned'!F19-'Actual'!F19)</f>
        <v/>
      </c>
      <c r="G19" s="15" t="str">
        <f>IF(COUNT('Actual'!G19)=0,"",'Planned'!G19-'Actual'!G19)</f>
        <v/>
      </c>
      <c r="H19" s="15" t="str">
        <f>IF(COUNT('Actual'!H19)=0,"",'Planned'!H19-'Actual'!H19)</f>
        <v/>
      </c>
      <c r="I19" s="15" t="str">
        <f>IF(COUNT('Actual'!I19)=0,"",'Planned'!I19-'Actual'!I19)</f>
        <v/>
      </c>
      <c r="J19" s="15" t="str">
        <f>IF(COUNT('Actual'!J19)=0,"",'Planned'!J19-'Actual'!J19)</f>
        <v/>
      </c>
      <c r="K19" s="15" t="str">
        <f>IF(COUNT('Actual'!K19)=0,"",'Planned'!K19-'Actual'!K19)</f>
        <v/>
      </c>
      <c r="L19" s="15" t="str">
        <f>IF(COUNT('Actual'!L19)=0,"",'Planned'!L19-'Actual'!L19)</f>
        <v/>
      </c>
      <c r="M19" s="15" t="str">
        <f>IF(COUNT('Actual'!M19)=0,"",'Planned'!M19-'Actual'!M19)</f>
        <v/>
      </c>
      <c r="N19" s="16">
        <f>SUM(B19:M19)</f>
        <v>-21</v>
      </c>
    </row>
    <row r="20" spans="1:14" x14ac:dyDescent="0.25">
      <c r="A20" s="5" t="str">
        <f>'Planned'!A20</f>
        <v>Holidays &amp; gifts</v>
      </c>
      <c r="B20" s="15">
        <f>IF(COUNT('Actual'!B20)=0,"",'Planned'!B20-'Actual'!B20)</f>
        <v>25</v>
      </c>
      <c r="C20" s="15">
        <f>IF(COUNT('Actual'!C20)=0,"",'Planned'!C20-'Actual'!C20)</f>
        <v>-35</v>
      </c>
      <c r="D20" s="15">
        <f>IF(COUNT('Actual'!D20)=0,"",'Planned'!D20-'Actual'!D20)</f>
        <v>0</v>
      </c>
      <c r="E20" s="15" t="str">
        <f>IF(COUNT('Actual'!E20)=0,"",'Planned'!E20-'Actual'!E20)</f>
        <v/>
      </c>
      <c r="F20" s="15" t="str">
        <f>IF(COUNT('Actual'!F20)=0,"",'Planned'!F20-'Actual'!F20)</f>
        <v/>
      </c>
      <c r="G20" s="15" t="str">
        <f>IF(COUNT('Actual'!G20)=0,"",'Planned'!G20-'Actual'!G20)</f>
        <v/>
      </c>
      <c r="H20" s="15" t="str">
        <f>IF(COUNT('Actual'!H20)=0,"",'Planned'!H20-'Actual'!H20)</f>
        <v/>
      </c>
      <c r="I20" s="15" t="str">
        <f>IF(COUNT('Actual'!I20)=0,"",'Planned'!I20-'Actual'!I20)</f>
        <v/>
      </c>
      <c r="J20" s="15" t="str">
        <f>IF(COUNT('Actual'!J20)=0,"",'Planned'!J20-'Actual'!J20)</f>
        <v/>
      </c>
      <c r="K20" s="15" t="str">
        <f>IF(COUNT('Actual'!K20)=0,"",'Planned'!K20-'Actual'!K20)</f>
        <v/>
      </c>
      <c r="L20" s="15" t="str">
        <f>IF(COUNT('Actual'!L20)=0,"",'Planned'!L20-'Actual'!L20)</f>
        <v/>
      </c>
      <c r="M20" s="15" t="str">
        <f>IF(COUNT('Actual'!M20)=0,"",'Planned'!M20-'Actual'!M20)</f>
        <v/>
      </c>
      <c r="N20" s="16">
        <f>SUM(B20:M20)</f>
        <v>-10</v>
      </c>
    </row>
    <row r="21" spans="1:14" x14ac:dyDescent="0.25">
      <c r="A21" s="5" t="str">
        <f>'Planned'!A21</f>
        <v>Subscriptions</v>
      </c>
      <c r="B21" s="15">
        <f>IF(COUNT('Actual'!B21)=0,"",'Planned'!B21-'Actual'!B21)</f>
        <v>0</v>
      </c>
      <c r="C21" s="15">
        <f>IF(COUNT('Actual'!C21)=0,"",'Planned'!C21-'Actual'!C21)</f>
        <v>0</v>
      </c>
      <c r="D21" s="15">
        <f>IF(COUNT('Actual'!D21)=0,"",'Planned'!D21-'Actual'!D21)</f>
        <v>-12</v>
      </c>
      <c r="E21" s="15" t="str">
        <f>IF(COUNT('Actual'!E21)=0,"",'Planned'!E21-'Actual'!E21)</f>
        <v/>
      </c>
      <c r="F21" s="15" t="str">
        <f>IF(COUNT('Actual'!F21)=0,"",'Planned'!F21-'Actual'!F21)</f>
        <v/>
      </c>
      <c r="G21" s="15" t="str">
        <f>IF(COUNT('Actual'!G21)=0,"",'Planned'!G21-'Actual'!G21)</f>
        <v/>
      </c>
      <c r="H21" s="15" t="str">
        <f>IF(COUNT('Actual'!H21)=0,"",'Planned'!H21-'Actual'!H21)</f>
        <v/>
      </c>
      <c r="I21" s="15" t="str">
        <f>IF(COUNT('Actual'!I21)=0,"",'Planned'!I21-'Actual'!I21)</f>
        <v/>
      </c>
      <c r="J21" s="15" t="str">
        <f>IF(COUNT('Actual'!J21)=0,"",'Planned'!J21-'Actual'!J21)</f>
        <v/>
      </c>
      <c r="K21" s="15" t="str">
        <f>IF(COUNT('Actual'!K21)=0,"",'Planned'!K21-'Actual'!K21)</f>
        <v/>
      </c>
      <c r="L21" s="15" t="str">
        <f>IF(COUNT('Actual'!L21)=0,"",'Planned'!L21-'Actual'!L21)</f>
        <v/>
      </c>
      <c r="M21" s="15" t="str">
        <f>IF(COUNT('Actual'!M21)=0,"",'Planned'!M21-'Actual'!M21)</f>
        <v/>
      </c>
      <c r="N21" s="16">
        <f>SUM(B21:M21)</f>
        <v>-12</v>
      </c>
    </row>
    <row r="22" spans="1:14" x14ac:dyDescent="0.25">
      <c r="A22" s="5" t="str">
        <f>'Planned'!A22</f>
        <v>Debt payments</v>
      </c>
      <c r="B22" s="15">
        <f>IF(COUNT('Actual'!B22)=0,"",'Planned'!B22-'Actual'!B22)</f>
        <v>0</v>
      </c>
      <c r="C22" s="15">
        <f>IF(COUNT('Actual'!C22)=0,"",'Planned'!C22-'Actual'!C22)</f>
        <v>0</v>
      </c>
      <c r="D22" s="15">
        <f>IF(COUNT('Actual'!D22)=0,"",'Planned'!D22-'Actual'!D22)</f>
        <v>0</v>
      </c>
      <c r="E22" s="15" t="str">
        <f>IF(COUNT('Actual'!E22)=0,"",'Planned'!E22-'Actual'!E22)</f>
        <v/>
      </c>
      <c r="F22" s="15" t="str">
        <f>IF(COUNT('Actual'!F22)=0,"",'Planned'!F22-'Actual'!F22)</f>
        <v/>
      </c>
      <c r="G22" s="15" t="str">
        <f>IF(COUNT('Actual'!G22)=0,"",'Planned'!G22-'Actual'!G22)</f>
        <v/>
      </c>
      <c r="H22" s="15" t="str">
        <f>IF(COUNT('Actual'!H22)=0,"",'Planned'!H22-'Actual'!H22)</f>
        <v/>
      </c>
      <c r="I22" s="15" t="str">
        <f>IF(COUNT('Actual'!I22)=0,"",'Planned'!I22-'Actual'!I22)</f>
        <v/>
      </c>
      <c r="J22" s="15" t="str">
        <f>IF(COUNT('Actual'!J22)=0,"",'Planned'!J22-'Actual'!J22)</f>
        <v/>
      </c>
      <c r="K22" s="15" t="str">
        <f>IF(COUNT('Actual'!K22)=0,"",'Planned'!K22-'Actual'!K22)</f>
        <v/>
      </c>
      <c r="L22" s="15" t="str">
        <f>IF(COUNT('Actual'!L22)=0,"",'Planned'!L22-'Actual'!L22)</f>
        <v/>
      </c>
      <c r="M22" s="15" t="str">
        <f>IF(COUNT('Actual'!M22)=0,"",'Planned'!M22-'Actual'!M22)</f>
        <v/>
      </c>
      <c r="N22" s="16">
        <f>SUM(B22:M22)</f>
        <v>0</v>
      </c>
    </row>
    <row r="23" spans="1:14" x14ac:dyDescent="0.25">
      <c r="A23" s="11" t="str">
        <f>'Planned'!A23</f>
        <v>Savings</v>
      </c>
      <c r="B23" s="15">
        <f>IF(COUNT('Actual'!B23)=0,"",'Actual'!B23-'Planned'!B23)</f>
        <v>-150</v>
      </c>
      <c r="C23" s="15">
        <f>IF(COUNT('Actual'!C23)=0,"",'Actual'!C23-'Planned'!C23)</f>
        <v>100</v>
      </c>
      <c r="D23" s="15">
        <f>IF(COUNT('Actual'!D23)=0,"",'Actual'!D23-'Planned'!D23)</f>
        <v>0</v>
      </c>
      <c r="E23" s="15" t="str">
        <f>IF(COUNT('Actual'!E23)=0,"",'Actual'!E23-'Planned'!E23)</f>
        <v/>
      </c>
      <c r="F23" s="15" t="str">
        <f>IF(COUNT('Actual'!F23)=0,"",'Actual'!F23-'Planned'!F23)</f>
        <v/>
      </c>
      <c r="G23" s="15" t="str">
        <f>IF(COUNT('Actual'!G23)=0,"",'Actual'!G23-'Planned'!G23)</f>
        <v/>
      </c>
      <c r="H23" s="15" t="str">
        <f>IF(COUNT('Actual'!H23)=0,"",'Actual'!H23-'Planned'!H23)</f>
        <v/>
      </c>
      <c r="I23" s="15" t="str">
        <f>IF(COUNT('Actual'!I23)=0,"",'Actual'!I23-'Planned'!I23)</f>
        <v/>
      </c>
      <c r="J23" s="15" t="str">
        <f>IF(COUNT('Actual'!J23)=0,"",'Actual'!J23-'Planned'!J23)</f>
        <v/>
      </c>
      <c r="K23" s="15" t="str">
        <f>IF(COUNT('Actual'!K23)=0,"",'Actual'!K23-'Planned'!K23)</f>
        <v/>
      </c>
      <c r="L23" s="15" t="str">
        <f>IF(COUNT('Actual'!L23)=0,"",'Actual'!L23-'Planned'!L23)</f>
        <v/>
      </c>
      <c r="M23" s="15" t="str">
        <f>IF(COUNT('Actual'!M23)=0,"",'Actual'!M23-'Planned'!M23)</f>
        <v/>
      </c>
      <c r="N23" s="16">
        <f>SUM(B23:M23)</f>
        <v>-50</v>
      </c>
    </row>
    <row r="24" spans="1:14" x14ac:dyDescent="0.25">
      <c r="A24" s="5" t="str">
        <f>'Planned'!A24</f>
        <v>Other</v>
      </c>
      <c r="B24" s="15">
        <f>IF(COUNT('Actual'!B24)=0,"",'Planned'!B24-'Actual'!B24)</f>
        <v>-25</v>
      </c>
      <c r="C24" s="15">
        <f>IF(COUNT('Actual'!C24)=0,"",'Planned'!C24-'Actual'!C24)</f>
        <v>20</v>
      </c>
      <c r="D24" s="15">
        <f>IF(COUNT('Actual'!D24)=0,"",'Planned'!D24-'Actual'!D24)</f>
        <v>-12</v>
      </c>
      <c r="E24" s="15" t="str">
        <f>IF(COUNT('Actual'!E24)=0,"",'Planned'!E24-'Actual'!E24)</f>
        <v/>
      </c>
      <c r="F24" s="15" t="str">
        <f>IF(COUNT('Actual'!F24)=0,"",'Planned'!F24-'Actual'!F24)</f>
        <v/>
      </c>
      <c r="G24" s="15" t="str">
        <f>IF(COUNT('Actual'!G24)=0,"",'Planned'!G24-'Actual'!G24)</f>
        <v/>
      </c>
      <c r="H24" s="15" t="str">
        <f>IF(COUNT('Actual'!H24)=0,"",'Planned'!H24-'Actual'!H24)</f>
        <v/>
      </c>
      <c r="I24" s="15" t="str">
        <f>IF(COUNT('Actual'!I24)=0,"",'Planned'!I24-'Actual'!I24)</f>
        <v/>
      </c>
      <c r="J24" s="15" t="str">
        <f>IF(COUNT('Actual'!J24)=0,"",'Planned'!J24-'Actual'!J24)</f>
        <v/>
      </c>
      <c r="K24" s="15" t="str">
        <f>IF(COUNT('Actual'!K24)=0,"",'Planned'!K24-'Actual'!K24)</f>
        <v/>
      </c>
      <c r="L24" s="15" t="str">
        <f>IF(COUNT('Actual'!L24)=0,"",'Planned'!L24-'Actual'!L24)</f>
        <v/>
      </c>
      <c r="M24" s="15" t="str">
        <f>IF(COUNT('Actual'!M24)=0,"",'Planned'!M24-'Actual'!M24)</f>
        <v/>
      </c>
      <c r="N24" s="16">
        <f>SUM(B24:M24)</f>
        <v>-17</v>
      </c>
    </row>
    <row r="25" spans="1:14" x14ac:dyDescent="0.25">
      <c r="A25" s="9" t="s">
        <v>37</v>
      </c>
      <c r="B25" s="16">
        <f>IF('Actual'!B25="","",'Planned'!B25-'Actual'!B25)</f>
        <v>-16</v>
      </c>
      <c r="C25" s="16">
        <f>IF('Actual'!C25="","",'Planned'!C25-'Actual'!C25)</f>
        <v>-137</v>
      </c>
      <c r="D25" s="16">
        <f>IF('Actual'!D25="","",'Planned'!D25-'Actual'!D25)</f>
        <v>-40</v>
      </c>
      <c r="E25" s="16" t="str">
        <f>IF('Actual'!E25="","",'Planned'!E25-'Actual'!E25)</f>
        <v/>
      </c>
      <c r="F25" s="16" t="str">
        <f>IF('Actual'!F25="","",'Planned'!F25-'Actual'!F25)</f>
        <v/>
      </c>
      <c r="G25" s="16" t="str">
        <f>IF('Actual'!G25="","",'Planned'!G25-'Actual'!G25)</f>
        <v/>
      </c>
      <c r="H25" s="16" t="str">
        <f>IF('Actual'!H25="","",'Planned'!H25-'Actual'!H25)</f>
        <v/>
      </c>
      <c r="I25" s="16" t="str">
        <f>IF('Actual'!I25="","",'Planned'!I25-'Actual'!I25)</f>
        <v/>
      </c>
      <c r="J25" s="16" t="str">
        <f>IF('Actual'!J25="","",'Planned'!J25-'Actual'!J25)</f>
        <v/>
      </c>
      <c r="K25" s="16" t="str">
        <f>IF('Actual'!K25="","",'Planned'!K25-'Actual'!K25)</f>
        <v/>
      </c>
      <c r="L25" s="16" t="str">
        <f>IF('Actual'!L25="","",'Planned'!L25-'Actual'!L25)</f>
        <v/>
      </c>
      <c r="M25" s="16" t="str">
        <f>IF('Actual'!M25="","",'Planned'!M25-'Actual'!M25)</f>
        <v/>
      </c>
      <c r="N25" s="16">
        <f>SUM(B25:M25)</f>
        <v>-193</v>
      </c>
    </row>
    <row r="27" spans="1:14" x14ac:dyDescent="0.25">
      <c r="A27" s="12" t="s">
        <v>38</v>
      </c>
      <c r="B27" s="17">
        <f>IF('Actual'!B27="","",'Actual'!B27-'Planned'!B27)</f>
        <v>-16</v>
      </c>
      <c r="C27" s="17">
        <f>IF('Actual'!C27="","",'Actual'!C27-'Planned'!C27)</f>
        <v>213</v>
      </c>
      <c r="D27" s="17">
        <f>IF('Actual'!D27="","",'Actual'!D27-'Planned'!D27)</f>
        <v>-40</v>
      </c>
      <c r="E27" s="17" t="str">
        <f>IF('Actual'!E27="","",'Actual'!E27-'Planned'!E27)</f>
        <v/>
      </c>
      <c r="F27" s="17" t="str">
        <f>IF('Actual'!F27="","",'Actual'!F27-'Planned'!F27)</f>
        <v/>
      </c>
      <c r="G27" s="17" t="str">
        <f>IF('Actual'!G27="","",'Actual'!G27-'Planned'!G27)</f>
        <v/>
      </c>
      <c r="H27" s="17" t="str">
        <f>IF('Actual'!H27="","",'Actual'!H27-'Planned'!H27)</f>
        <v/>
      </c>
      <c r="I27" s="17" t="str">
        <f>IF('Actual'!I27="","",'Actual'!I27-'Planned'!I27)</f>
        <v/>
      </c>
      <c r="J27" s="17" t="str">
        <f>IF('Actual'!J27="","",'Actual'!J27-'Planned'!J27)</f>
        <v/>
      </c>
      <c r="K27" s="17" t="str">
        <f>IF('Actual'!K27="","",'Actual'!K27-'Planned'!K27)</f>
        <v/>
      </c>
      <c r="L27" s="17" t="str">
        <f>IF('Actual'!L27="","",'Actual'!L27-'Planned'!L27)</f>
        <v/>
      </c>
      <c r="M27" s="17" t="str">
        <f>IF('Actual'!M27="","",'Actual'!M27-'Planned'!M27)</f>
        <v/>
      </c>
      <c r="N27" s="18">
        <f>SUM(B27:M27)</f>
        <v>157</v>
      </c>
    </row>
    <row r="28" spans="1:14" x14ac:dyDescent="0.25">
      <c r="A28" s="12" t="s">
        <v>39</v>
      </c>
      <c r="B28" s="17">
        <f>IF('Actual'!B28="","",'Actual'!B28-'Planned'!B28)</f>
        <v>-166</v>
      </c>
      <c r="C28" s="17">
        <f>IF('Actual'!C28="","",'Actual'!C28-'Planned'!C28)</f>
        <v>313</v>
      </c>
      <c r="D28" s="17">
        <f>IF('Actual'!D28="","",'Actual'!D28-'Planned'!D28)</f>
        <v>-40</v>
      </c>
      <c r="E28" s="17" t="str">
        <f>IF('Actual'!E28="","",'Actual'!E28-'Planned'!E28)</f>
        <v/>
      </c>
      <c r="F28" s="17" t="str">
        <f>IF('Actual'!F28="","",'Actual'!F28-'Planned'!F28)</f>
        <v/>
      </c>
      <c r="G28" s="17" t="str">
        <f>IF('Actual'!G28="","",'Actual'!G28-'Planned'!G28)</f>
        <v/>
      </c>
      <c r="H28" s="17" t="str">
        <f>IF('Actual'!H28="","",'Actual'!H28-'Planned'!H28)</f>
        <v/>
      </c>
      <c r="I28" s="17" t="str">
        <f>IF('Actual'!I28="","",'Actual'!I28-'Planned'!I28)</f>
        <v/>
      </c>
      <c r="J28" s="17" t="str">
        <f>IF('Actual'!J28="","",'Actual'!J28-'Planned'!J28)</f>
        <v/>
      </c>
      <c r="K28" s="17" t="str">
        <f>IF('Actual'!K28="","",'Actual'!K28-'Planned'!K28)</f>
        <v/>
      </c>
      <c r="L28" s="17" t="str">
        <f>IF('Actual'!L28="","",'Actual'!L28-'Planned'!L28)</f>
        <v/>
      </c>
      <c r="M28" s="17" t="str">
        <f>IF('Actual'!M28="","",'Actual'!M28-'Planned'!M28)</f>
        <v/>
      </c>
      <c r="N28" s="18">
        <f>SUM(B28:M28)</f>
        <v>107</v>
      </c>
    </row>
    <row r="29" spans="1:13" x14ac:dyDescent="0.25">
      <c r="A29" s="12" t="s">
        <v>46</v>
      </c>
      <c r="B29" s="19">
        <f>IF(N('Actual'!B8)=0,"",'Actual'!B29-'Planned'!B29)</f>
        <v>-0.051875</v>
      </c>
      <c r="C29" s="19">
        <f>IF(N('Actual'!C8)=0,"",'Actual'!C29-'Planned'!C29)</f>
        <v>0.073996478873</v>
      </c>
      <c r="D29" s="19">
        <f>IF(N('Actual'!D8)=0,"",'Actual'!D29-'Planned'!D29)</f>
        <v>-0.0125</v>
      </c>
      <c r="E29" s="19" t="str">
        <f>IF(N('Actual'!E8)=0,"",'Actual'!E29-'Planned'!E29)</f>
        <v/>
      </c>
      <c r="F29" s="19" t="str">
        <f>IF(N('Actual'!F8)=0,"",'Actual'!F29-'Planned'!F29)</f>
        <v/>
      </c>
      <c r="G29" s="19" t="str">
        <f>IF(N('Actual'!G8)=0,"",'Actual'!G29-'Planned'!G29)</f>
        <v/>
      </c>
      <c r="H29" s="19" t="str">
        <f>IF(N('Actual'!H8)=0,"",'Actual'!H29-'Planned'!H29)</f>
        <v/>
      </c>
      <c r="I29" s="19" t="str">
        <f>IF(N('Actual'!I8)=0,"",'Actual'!I29-'Planned'!I29)</f>
        <v/>
      </c>
      <c r="J29" s="19" t="str">
        <f>IF(N('Actual'!J8)=0,"",'Actual'!J29-'Planned'!J29)</f>
        <v/>
      </c>
      <c r="K29" s="19" t="str">
        <f>IF(N('Actual'!K8)=0,"",'Actual'!K29-'Planned'!K29)</f>
        <v/>
      </c>
      <c r="L29" s="19" t="str">
        <f>IF(N('Actual'!L8)=0,"",'Actual'!L29-'Planned'!L29)</f>
        <v/>
      </c>
      <c r="M29" s="19" t="str">
        <f>IF(N('Actual'!M8)=0,"",'Actual'!M29-'Planned'!M29)</f>
        <v/>
      </c>
    </row>
  </sheetData>
  <conditionalFormatting sqref="B5:N29">
    <cfRule type="cellIs" dxfId="0" priority="1" operator="lessThan">
      <formula>0</formula>
    </cfRule>
    <cfRule type="cellIs" dxfId="1" priority="2" operator="greaterThan">
      <formula>0</formula>
    </cfRule>
  </conditionalFormatting>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defaultRowHeight="15" outlineLevelRow="0" outlineLevelCol="0" x14ac:dyDescent="55"/>
  <cols>
    <col min="1" max="1" width="110" customWidth="1"/>
  </cols>
  <sheetData>
    <row r="1" spans="1:1" x14ac:dyDescent="0.25">
      <c r="A1" s="20" t="s">
        <v>47</v>
      </c>
    </row>
    <row r="2" spans="1:1" x14ac:dyDescent="0.25">
      <c r="A2" s="21" t="s">
        <v>48</v>
      </c>
    </row>
    <row r="3" spans="1:1" x14ac:dyDescent="0.25">
      <c r="A3" s="21" t="s">
        <v>49</v>
      </c>
    </row>
    <row r="4" spans="1:1" x14ac:dyDescent="0.25">
      <c r="A4" s="21" t="s">
        <v>50</v>
      </c>
    </row>
    <row r="5" spans="1:1" x14ac:dyDescent="0.25">
      <c r="A5" s="21" t="s">
        <v>51</v>
      </c>
    </row>
    <row r="6" spans="1:1" x14ac:dyDescent="0.25">
      <c r="A6" s="21" t="s">
        <v>52</v>
      </c>
    </row>
    <row r="7" spans="1:1" x14ac:dyDescent="0.25">
      <c r="A7" s="21" t="s">
        <v>53</v>
      </c>
    </row>
    <row r="8" spans="1:1" x14ac:dyDescent="0.25">
      <c r="A8" s="21" t="s">
        <v>48</v>
      </c>
    </row>
    <row r="9" spans="1:1" x14ac:dyDescent="0.25">
      <c r="A9" s="22" t="s">
        <v>54</v>
      </c>
    </row>
    <row r="10" spans="1:1" x14ac:dyDescent="0.25">
      <c r="A10" s="22" t="s">
        <v>55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Planned</vt:lpstr>
      <vt:lpstr>Actual</vt:lpstr>
      <vt:lpstr>Difference</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Personal Accounting</dc:creator>
  <dc:title/>
  <dc:subject/>
  <dc:description/>
  <cp:keywords/>
  <cp:category/>
  <cp:lastModifiedBy>Unknown</cp:lastModifiedBy>
  <dcterms:created xsi:type="dcterms:W3CDTF">2026-10-03T00:00:00Z</dcterms:created>
  <dcterms:modified xsi:type="dcterms:W3CDTF">2026-10-03T00:00:00Z</dcterms:modified>
</cp:coreProperties>
</file>